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65521" yWindow="65521" windowWidth="19320" windowHeight="13260" activeTab="0"/>
  </bookViews>
  <sheets>
    <sheet name="Abfrage" sheetId="1" r:id="rId1"/>
    <sheet name="Matrix" sheetId="2" r:id="rId2"/>
    <sheet name="Datenblatt" sheetId="3" r:id="rId3"/>
  </sheets>
  <definedNames>
    <definedName name="bereiche">'Datenblatt'!$A$3:$A$8</definedName>
    <definedName name="sachgebiet">'Datenblatt'!$A$12:$A$16</definedName>
    <definedName name="technik">'Datenblatt'!$A$68:$A$173</definedName>
  </definedNames>
  <calcPr fullCalcOnLoad="1"/>
</workbook>
</file>

<file path=xl/sharedStrings.xml><?xml version="1.0" encoding="utf-8"?>
<sst xmlns="http://schemas.openxmlformats.org/spreadsheetml/2006/main" count="6996" uniqueCount="433">
  <si>
    <t>Technischer Bereich</t>
  </si>
  <si>
    <t>Sachgebiet:</t>
  </si>
  <si>
    <t>AKZ:</t>
  </si>
  <si>
    <t>SKL:</t>
  </si>
  <si>
    <t>Verantwortliche Stelle:</t>
  </si>
  <si>
    <t>Verantwortlicher:</t>
  </si>
  <si>
    <t>Datum:</t>
  </si>
  <si>
    <t>DCC</t>
  </si>
  <si>
    <t>DCC/DAS</t>
  </si>
  <si>
    <t>M</t>
  </si>
  <si>
    <t>Elektrotechnik (einschließlich Steuerungs-, Informations- und Kommunikationstechnik)</t>
  </si>
  <si>
    <t>DCC A 2,3</t>
  </si>
  <si>
    <t>beschreibende Doku</t>
  </si>
  <si>
    <t>Antrieb</t>
  </si>
  <si>
    <t>Qualitätsdoku</t>
  </si>
  <si>
    <t>Zeichnungen</t>
  </si>
  <si>
    <t>GuD KW</t>
  </si>
  <si>
    <t>Steinkohle KW</t>
  </si>
  <si>
    <t>Betriebsmittelschlüssel</t>
  </si>
  <si>
    <t>Agreggateschlüssel</t>
  </si>
  <si>
    <t>SKL</t>
  </si>
  <si>
    <t>Betriebsanleitung Beschreibung</t>
  </si>
  <si>
    <t>Wartungsanleitung</t>
  </si>
  <si>
    <t>Montageanleitung</t>
  </si>
  <si>
    <t>Datenblatt</t>
  </si>
  <si>
    <t>Scmiermittellisten</t>
  </si>
  <si>
    <t>Einstellwerteliste</t>
  </si>
  <si>
    <t>Ersatzteillisten</t>
  </si>
  <si>
    <t>Betriebsanleitung</t>
  </si>
  <si>
    <t>Stromlaufpläne</t>
  </si>
  <si>
    <t>Ansteuerung</t>
  </si>
  <si>
    <t>CE Erklärung</t>
  </si>
  <si>
    <t>Herstellererklärungen</t>
  </si>
  <si>
    <t>elektrische Prüfprotokolle</t>
  </si>
  <si>
    <t>Materialzeugnisse</t>
  </si>
  <si>
    <t>Druckproben</t>
  </si>
  <si>
    <t>Dichtheitsproben</t>
  </si>
  <si>
    <t>Werkstoffprüfungen</t>
  </si>
  <si>
    <t>Schweißverfahrebsanweisungen</t>
  </si>
  <si>
    <t>Schweißerzeugnisse</t>
  </si>
  <si>
    <t>Schweißzusatzwerkstoffzeugnisse</t>
  </si>
  <si>
    <t>Röntgenfilme</t>
  </si>
  <si>
    <t>Prüfzeugnisse Zerstörungsfreie Werkstoffprüfungen</t>
  </si>
  <si>
    <t>TÜV Dokumente</t>
  </si>
  <si>
    <t>Berechnungen</t>
  </si>
  <si>
    <t>Fertigungszeichnungen</t>
  </si>
  <si>
    <t>Konstruktionszeichnung allgemein</t>
  </si>
  <si>
    <t>Zusammenstellungs- zeichnungen</t>
  </si>
  <si>
    <t>Explosions- zeichnungen</t>
  </si>
  <si>
    <t>Einzelteilzeichnungen</t>
  </si>
  <si>
    <t>Rohrpläne</t>
  </si>
  <si>
    <t>Isometrien</t>
  </si>
  <si>
    <t>Montage- zeichnungen</t>
  </si>
  <si>
    <t>Aufstellungspläne</t>
  </si>
  <si>
    <t>Anordnungsläne</t>
  </si>
  <si>
    <t>Klemmenpläne</t>
  </si>
  <si>
    <t>Fundamentpläne</t>
  </si>
  <si>
    <t>RI Schemata</t>
  </si>
  <si>
    <t>Übersichtsschema</t>
  </si>
  <si>
    <t>DC01</t>
  </si>
  <si>
    <t>DC00</t>
  </si>
  <si>
    <t>DA00</t>
  </si>
  <si>
    <t>PD00</t>
  </si>
  <si>
    <t>FQ01</t>
  </si>
  <si>
    <t>PB00</t>
  </si>
  <si>
    <t>FS01</t>
  </si>
  <si>
    <t>FF00</t>
  </si>
  <si>
    <t>QZ00</t>
  </si>
  <si>
    <t>QZ10</t>
  </si>
  <si>
    <t>QA10</t>
  </si>
  <si>
    <t>TZ02</t>
  </si>
  <si>
    <t>WT10</t>
  </si>
  <si>
    <t>DD02</t>
  </si>
  <si>
    <t>TC00</t>
  </si>
  <si>
    <t>TB00</t>
  </si>
  <si>
    <t>MB30</t>
  </si>
  <si>
    <t>TC11</t>
  </si>
  <si>
    <t>LU01</t>
  </si>
  <si>
    <t>LB30</t>
  </si>
  <si>
    <t>FB00</t>
  </si>
  <si>
    <t>DAS</t>
  </si>
  <si>
    <t>XR01</t>
  </si>
  <si>
    <t>XM01</t>
  </si>
  <si>
    <t>XA01</t>
  </si>
  <si>
    <t>XP03</t>
  </si>
  <si>
    <t>XS01</t>
  </si>
  <si>
    <t>XP06</t>
  </si>
  <si>
    <t>YR03</t>
  </si>
  <si>
    <t>YW02</t>
  </si>
  <si>
    <t>YW01</t>
  </si>
  <si>
    <t>YA01</t>
  </si>
  <si>
    <t>YL07</t>
  </si>
  <si>
    <t>YS</t>
  </si>
  <si>
    <t>YF</t>
  </si>
  <si>
    <t>QZ04</t>
  </si>
  <si>
    <t>QM07</t>
  </si>
  <si>
    <t>QX08</t>
  </si>
  <si>
    <t>QP05</t>
  </si>
  <si>
    <t>QW</t>
  </si>
  <si>
    <t>QS06</t>
  </si>
  <si>
    <t>QS04</t>
  </si>
  <si>
    <t>QW03</t>
  </si>
  <si>
    <t>QB08</t>
  </si>
  <si>
    <t>QA</t>
  </si>
  <si>
    <t>XB03</t>
  </si>
  <si>
    <t>XK</t>
  </si>
  <si>
    <t>XK01</t>
  </si>
  <si>
    <t>XK05</t>
  </si>
  <si>
    <t>XK04</t>
  </si>
  <si>
    <t>XH01</t>
  </si>
  <si>
    <t>XJ</t>
  </si>
  <si>
    <t>XB06</t>
  </si>
  <si>
    <t>XB05</t>
  </si>
  <si>
    <t>XG03</t>
  </si>
  <si>
    <t>UE</t>
  </si>
  <si>
    <t>Armaturen</t>
  </si>
  <si>
    <t>x</t>
  </si>
  <si>
    <t>KA</t>
  </si>
  <si>
    <t>AA</t>
  </si>
  <si>
    <t>ARM</t>
  </si>
  <si>
    <t>Stellantrieb Kraft</t>
  </si>
  <si>
    <t>MM, MS</t>
  </si>
  <si>
    <t>AKM</t>
  </si>
  <si>
    <t>Stellantrieb Magnet</t>
  </si>
  <si>
    <t>-Y</t>
  </si>
  <si>
    <t>AMG</t>
  </si>
  <si>
    <t>Stellantrieb Motor</t>
  </si>
  <si>
    <t>-M</t>
  </si>
  <si>
    <t>EMS</t>
  </si>
  <si>
    <t>Schleusen, Abschließungen (Zellradschleusen)</t>
  </si>
  <si>
    <t>AB</t>
  </si>
  <si>
    <t>Wärmübertrager</t>
  </si>
  <si>
    <t>KC</t>
  </si>
  <si>
    <t>AC</t>
  </si>
  <si>
    <t>APP</t>
  </si>
  <si>
    <t>Dreh- Fahr- Schwenk- Hubwerke</t>
  </si>
  <si>
    <t>KE</t>
  </si>
  <si>
    <t>AE</t>
  </si>
  <si>
    <t>Kessel (Verbrennungsinricht-ungen)</t>
  </si>
  <si>
    <t>KV</t>
  </si>
  <si>
    <t>AH, AV</t>
  </si>
  <si>
    <t>KFB</t>
  </si>
  <si>
    <t>Zuteiler</t>
  </si>
  <si>
    <t>KF</t>
  </si>
  <si>
    <t>AF</t>
  </si>
  <si>
    <t>TBG</t>
  </si>
  <si>
    <t>Heizungen E</t>
  </si>
  <si>
    <t>AH</t>
  </si>
  <si>
    <t>EHZ</t>
  </si>
  <si>
    <t>Kältemaschinen</t>
  </si>
  <si>
    <t>UAK</t>
  </si>
  <si>
    <t>Lüfter</t>
  </si>
  <si>
    <t>KN</t>
  </si>
  <si>
    <t>AN</t>
  </si>
  <si>
    <t>PKV</t>
  </si>
  <si>
    <t>Zerrkleinerungsmaschi-nen (Mühlen, Brecher)</t>
  </si>
  <si>
    <t>KJ</t>
  </si>
  <si>
    <t>AJ</t>
  </si>
  <si>
    <t>SZV</t>
  </si>
  <si>
    <t>Rührwerke</t>
  </si>
  <si>
    <t>KM</t>
  </si>
  <si>
    <t>AM</t>
  </si>
  <si>
    <t>MIR</t>
  </si>
  <si>
    <t>Turbinen</t>
  </si>
  <si>
    <t>MT</t>
  </si>
  <si>
    <t>TUR</t>
  </si>
  <si>
    <t>Verdichter</t>
  </si>
  <si>
    <t>PVK</t>
  </si>
  <si>
    <t>Pumpen</t>
  </si>
  <si>
    <t>KP</t>
  </si>
  <si>
    <t>AP</t>
  </si>
  <si>
    <t>Filter</t>
  </si>
  <si>
    <t>KT</t>
  </si>
  <si>
    <t>AT</t>
  </si>
  <si>
    <t>Brenner</t>
  </si>
  <si>
    <t>AV</t>
  </si>
  <si>
    <t>BRN</t>
  </si>
  <si>
    <t>Motoren</t>
  </si>
  <si>
    <t>EMO</t>
  </si>
  <si>
    <t>Verstll-,Spanneinrichtungen für nichtelektrische Größen</t>
  </si>
  <si>
    <t>AS</t>
  </si>
  <si>
    <t>Brems-, Getriebe,Kupplungsaggregate, nichtelektrotechnische Umsetzer</t>
  </si>
  <si>
    <t>AU</t>
  </si>
  <si>
    <t>Stationäre Bearbeitungsmashinen Behandlungsmaschinen</t>
  </si>
  <si>
    <t>AW</t>
  </si>
  <si>
    <t>Prüf-, Überwachungseinrichtungen zur Anlagenerhaltung</t>
  </si>
  <si>
    <t>AX</t>
  </si>
  <si>
    <t>Speichereinrichtungen (Behälter)</t>
  </si>
  <si>
    <t>KD</t>
  </si>
  <si>
    <t>BB</t>
  </si>
  <si>
    <t>Schächte (nur für Montage, Instandhaltung)</t>
  </si>
  <si>
    <t>BE</t>
  </si>
  <si>
    <t>Fundamente</t>
  </si>
  <si>
    <t>BF</t>
  </si>
  <si>
    <t>Strahler, Injektoren, Ejektoren (Rußbläser)</t>
  </si>
  <si>
    <t>BN</t>
  </si>
  <si>
    <t xml:space="preserve">ERB </t>
  </si>
  <si>
    <t>Durchfluß-,Durchsatzbegrenzer, Drosselblenden (nicht Meßblenden)</t>
  </si>
  <si>
    <t>BP</t>
  </si>
  <si>
    <t>MWA</t>
  </si>
  <si>
    <t>Halterungen, Tragevorrichtungen, Gerüste, Rohrdurchführungen</t>
  </si>
  <si>
    <t>MR</t>
  </si>
  <si>
    <t>BQ</t>
  </si>
  <si>
    <t>HAB</t>
  </si>
  <si>
    <t>Rohrleitungen, Kanäle, Rinnen</t>
  </si>
  <si>
    <t>BR</t>
  </si>
  <si>
    <t>RKR</t>
  </si>
  <si>
    <t>Schalldämpfer</t>
  </si>
  <si>
    <t>MR, KD</t>
  </si>
  <si>
    <t>BS</t>
  </si>
  <si>
    <t>RTL</t>
  </si>
  <si>
    <t>Rauchgas- Katalysatormodule</t>
  </si>
  <si>
    <t>BT</t>
  </si>
  <si>
    <t>Isolierungen, Umschließungen</t>
  </si>
  <si>
    <t>BU</t>
  </si>
  <si>
    <t>DIS</t>
  </si>
  <si>
    <t>Gehäuse</t>
  </si>
  <si>
    <t>HA</t>
  </si>
  <si>
    <t>MSZ</t>
  </si>
  <si>
    <t>Läufer</t>
  </si>
  <si>
    <t>HB</t>
  </si>
  <si>
    <t>Lager</t>
  </si>
  <si>
    <t>HD</t>
  </si>
  <si>
    <t>Generatoraggregate</t>
  </si>
  <si>
    <t>-G</t>
  </si>
  <si>
    <t>AG</t>
  </si>
  <si>
    <t>GNT</t>
  </si>
  <si>
    <t>Leittechnische Einrichtungen, Systeme</t>
  </si>
  <si>
    <t>QE06</t>
  </si>
  <si>
    <t>QE03</t>
  </si>
  <si>
    <t>QE</t>
  </si>
  <si>
    <t>YM01</t>
  </si>
  <si>
    <t>YF05</t>
  </si>
  <si>
    <t>YD02</t>
  </si>
  <si>
    <t>YD</t>
  </si>
  <si>
    <t>YB03</t>
  </si>
  <si>
    <t>Strahlungsgrößen (Wärmestrahlung, Flammenüberwachung nicht CR, CQ)</t>
  </si>
  <si>
    <t>QB,QP</t>
  </si>
  <si>
    <t>CB</t>
  </si>
  <si>
    <t>Dichte</t>
  </si>
  <si>
    <t>QB,QP, QR</t>
  </si>
  <si>
    <t>CD</t>
  </si>
  <si>
    <t>Elektrische Größen (Strom, Spannung, Leistung, Frequenz)</t>
  </si>
  <si>
    <t>CE</t>
  </si>
  <si>
    <t>Durchfluss, Durchsatz (Messblenden)</t>
  </si>
  <si>
    <t>CF</t>
  </si>
  <si>
    <t>ESV</t>
  </si>
  <si>
    <t>Abstand, Länge, Stellung, Drehrichtung</t>
  </si>
  <si>
    <t>CG</t>
  </si>
  <si>
    <t>MKE</t>
  </si>
  <si>
    <t>Handeingabe,Handeingriff, manuell betätigte Geber (Feuermelder)</t>
  </si>
  <si>
    <t>CH</t>
  </si>
  <si>
    <t>Leistung (mechanisch,Wärme</t>
  </si>
  <si>
    <t>CJ</t>
  </si>
  <si>
    <t>Zeit</t>
  </si>
  <si>
    <t>CK</t>
  </si>
  <si>
    <t>Füllstand,Niveau (auch von Trennschicht)</t>
  </si>
  <si>
    <t>QB,QP, QR, QL</t>
  </si>
  <si>
    <t>CL</t>
  </si>
  <si>
    <t>Feuchte</t>
  </si>
  <si>
    <t>CM</t>
  </si>
  <si>
    <t>Druck</t>
  </si>
  <si>
    <t>CP</t>
  </si>
  <si>
    <t>Qualität Analysen, Stoffeigenschaften, nicht CD, CM, CV)</t>
  </si>
  <si>
    <t>CQ</t>
  </si>
  <si>
    <t>Strahlungsgrößen</t>
  </si>
  <si>
    <t>QB,QP, QT</t>
  </si>
  <si>
    <t>CR</t>
  </si>
  <si>
    <t>Geschwindigkeit, Drehzahl, Frequenz (mechanisch), Beschleunigung</t>
  </si>
  <si>
    <t>CS</t>
  </si>
  <si>
    <t>Temperatur</t>
  </si>
  <si>
    <t>CT</t>
  </si>
  <si>
    <t>Zusammengesetzte Größen</t>
  </si>
  <si>
    <t>CU</t>
  </si>
  <si>
    <t>Viskosität</t>
  </si>
  <si>
    <t>QB,QP, QR, QT</t>
  </si>
  <si>
    <t>CV</t>
  </si>
  <si>
    <t>Gewichtskraft, Masse (Waagen)</t>
  </si>
  <si>
    <t>CW</t>
  </si>
  <si>
    <t>Schwingung, Dehnung</t>
  </si>
  <si>
    <t>CY</t>
  </si>
  <si>
    <t>E Technische Systeme</t>
  </si>
  <si>
    <t>Batterien</t>
  </si>
  <si>
    <t>-E</t>
  </si>
  <si>
    <t>GR</t>
  </si>
  <si>
    <t>BAZ</t>
  </si>
  <si>
    <t>Blitzschutz</t>
  </si>
  <si>
    <t>-F</t>
  </si>
  <si>
    <t>GV</t>
  </si>
  <si>
    <t>BZK</t>
  </si>
  <si>
    <t>Kabeltrassen</t>
  </si>
  <si>
    <t>-A</t>
  </si>
  <si>
    <t>GZ</t>
  </si>
  <si>
    <t>KAB</t>
  </si>
  <si>
    <t>Trafos</t>
  </si>
  <si>
    <t>-T</t>
  </si>
  <si>
    <t>GT</t>
  </si>
  <si>
    <t>TFM</t>
  </si>
  <si>
    <t>Hochspannungsanlagen für Energieverteilung</t>
  </si>
  <si>
    <t>-Q,-W,-X,  -Z</t>
  </si>
  <si>
    <t xml:space="preserve">GH, GD, </t>
  </si>
  <si>
    <t>A*</t>
  </si>
  <si>
    <t>Hochspannungs-Eigenbedarfsanlagen</t>
  </si>
  <si>
    <t>GH,GD</t>
  </si>
  <si>
    <t>B*</t>
  </si>
  <si>
    <t>Niederspannungs-Eigenbedarfsanlagen Haauptverteilungen</t>
  </si>
  <si>
    <t>GH, GQ, GE</t>
  </si>
  <si>
    <t>C*</t>
  </si>
  <si>
    <t>Niederspannungs-Eigenbedarfsanlagen Unterverteilungen</t>
  </si>
  <si>
    <t>GH, GP, GQ</t>
  </si>
  <si>
    <t>D*</t>
  </si>
  <si>
    <t>Gleich- und Notstromerzeugeranlagen und Verteilungen</t>
  </si>
  <si>
    <t>GH,GS</t>
  </si>
  <si>
    <t>E*</t>
  </si>
  <si>
    <t>Syteme</t>
  </si>
  <si>
    <t>AKZ</t>
  </si>
  <si>
    <t>HD Dampf</t>
  </si>
  <si>
    <t>LB</t>
  </si>
  <si>
    <t>RA</t>
  </si>
  <si>
    <t>MD Dampf</t>
  </si>
  <si>
    <t>RB</t>
  </si>
  <si>
    <t>ND Dampf</t>
  </si>
  <si>
    <t>SD</t>
  </si>
  <si>
    <t>Speisewasser</t>
  </si>
  <si>
    <t>LA</t>
  </si>
  <si>
    <t>RL</t>
  </si>
  <si>
    <t>Kondensat</t>
  </si>
  <si>
    <t>LC,LD</t>
  </si>
  <si>
    <t>RM</t>
  </si>
  <si>
    <t>Kühlwasser</t>
  </si>
  <si>
    <t>PA,PB, PC, PD, PG, PH, PM</t>
  </si>
  <si>
    <t>SS</t>
  </si>
  <si>
    <t>Weichwasser</t>
  </si>
  <si>
    <t xml:space="preserve">GA,GB, GC,GH </t>
  </si>
  <si>
    <t>UA</t>
  </si>
  <si>
    <t>Dosierung</t>
  </si>
  <si>
    <t>UH</t>
  </si>
  <si>
    <t>Entwässerung</t>
  </si>
  <si>
    <t>LF</t>
  </si>
  <si>
    <t>RU</t>
  </si>
  <si>
    <t>Brennstoff Gasförmig</t>
  </si>
  <si>
    <t>EK, EL</t>
  </si>
  <si>
    <t>Brennstoff fest</t>
  </si>
  <si>
    <t>EA,EB, EC, EE,</t>
  </si>
  <si>
    <t>Brennstoff flüssig</t>
  </si>
  <si>
    <t>EG, EH</t>
  </si>
  <si>
    <t>Zündgas</t>
  </si>
  <si>
    <t>ER,HJ</t>
  </si>
  <si>
    <t>PG</t>
  </si>
  <si>
    <t>Zündöl</t>
  </si>
  <si>
    <t>ER, HJ</t>
  </si>
  <si>
    <t>PD</t>
  </si>
  <si>
    <t>Schmierol</t>
  </si>
  <si>
    <t>M*V</t>
  </si>
  <si>
    <t>SC</t>
  </si>
  <si>
    <t>Amoniak</t>
  </si>
  <si>
    <t>QC</t>
  </si>
  <si>
    <t>UD</t>
  </si>
  <si>
    <t>Druckluft</t>
  </si>
  <si>
    <t>QF</t>
  </si>
  <si>
    <t>SL</t>
  </si>
  <si>
    <t>Brauchwasser</t>
  </si>
  <si>
    <t>GA</t>
  </si>
  <si>
    <t>UJ</t>
  </si>
  <si>
    <t>Trinkwasser</t>
  </si>
  <si>
    <t>GK</t>
  </si>
  <si>
    <t>UK</t>
  </si>
  <si>
    <t>Bekohlung</t>
  </si>
  <si>
    <t>EA,EB, EC, EE, HF</t>
  </si>
  <si>
    <t>PC</t>
  </si>
  <si>
    <t>Verbrennungsluft</t>
  </si>
  <si>
    <t>HH</t>
  </si>
  <si>
    <t>NG</t>
  </si>
  <si>
    <t>Rauchgas</t>
  </si>
  <si>
    <t>HN</t>
  </si>
  <si>
    <t>NH</t>
  </si>
  <si>
    <t>Nassentaschung</t>
  </si>
  <si>
    <t>ET</t>
  </si>
  <si>
    <t>UT</t>
  </si>
  <si>
    <t>Trockenentaschung</t>
  </si>
  <si>
    <t>ET, HP,HQ, HR</t>
  </si>
  <si>
    <t>NQ</t>
  </si>
  <si>
    <t>Rauchgasreinigung</t>
  </si>
  <si>
    <t>ET, EU, HR,HS,HAT,HU</t>
  </si>
  <si>
    <t>Technische Bereiche</t>
  </si>
  <si>
    <t>Sachgebiete</t>
  </si>
  <si>
    <t>A übergeordnetes Management</t>
  </si>
  <si>
    <t>B übergeordnete Technologie</t>
  </si>
  <si>
    <t>C Bauwesen (Hoch und Tiefbau)</t>
  </si>
  <si>
    <t>E Elektrotechnik (einschl. Steuerungs-, Inform.-, Komm.technik)</t>
  </si>
  <si>
    <t>M Maschinenbau (einschl. Prozesstechnik)</t>
  </si>
  <si>
    <t>Schmiermittellisten</t>
  </si>
  <si>
    <t> </t>
  </si>
  <si>
    <t>Technische Bereiche (Liste)</t>
  </si>
  <si>
    <t>Technische Bereiche (Matrix)</t>
  </si>
  <si>
    <t>- - - - - - - - - - Elektrotechnische Systeme - - - - - - - - - -</t>
  </si>
  <si>
    <t>- - - - - - - - - - Leittechnische Einrichtungen - - - - - - - - - -</t>
  </si>
  <si>
    <t>Prüfzeugnisse Zerst.-freie Werkstoffprüf.</t>
  </si>
  <si>
    <t>---</t>
  </si>
  <si>
    <t>A</t>
  </si>
  <si>
    <t>P</t>
  </si>
  <si>
    <t>S</t>
  </si>
  <si>
    <t>Abfrage</t>
  </si>
  <si>
    <t>Technischer Bereich:</t>
  </si>
  <si>
    <t>Beschreibende Dokumentation</t>
  </si>
  <si>
    <t>Qualität</t>
  </si>
  <si>
    <t>Schweißverfahrensanweisungen</t>
  </si>
  <si>
    <t>Betriebsanleitung, Beschreibung</t>
  </si>
  <si>
    <t>Konstruktionszeichnungen</t>
  </si>
  <si>
    <t>Zusammenstellungszeichnungen</t>
  </si>
  <si>
    <t>Explosionszeichnungen</t>
  </si>
  <si>
    <t>Montagezeichnungen</t>
  </si>
  <si>
    <t>Anordnungspläne</t>
  </si>
  <si>
    <t>Sachgebiet + DCC</t>
  </si>
  <si>
    <t>Qualitäts Dokumentation</t>
  </si>
  <si>
    <t>Antriebs Dokumentation</t>
  </si>
  <si>
    <t>Checkbox</t>
  </si>
  <si>
    <t>- - - - - - - - - - Maschinentechnik - - - - - - - - - -</t>
  </si>
  <si>
    <t>Kessel (Verbrennungseinrichtungen)</t>
  </si>
  <si>
    <t>Zerrkleinerungsmaschinen (Mühlen, Brecher)</t>
  </si>
  <si>
    <t>Verstell- und Spanneinrichtungen für nichtelektrische Größen</t>
  </si>
  <si>
    <t>Leistung (mechanisch,Wärme)</t>
  </si>
  <si>
    <t>Qualität Analysen, Stoffeigenschaften (nicht CD, CM, CV)</t>
  </si>
  <si>
    <t>Niederspannungs-Eigenbedarfsanlagen Hauptverteilungen</t>
  </si>
  <si>
    <t>Schmieröl</t>
  </si>
  <si>
    <t/>
  </si>
  <si>
    <t>MA00</t>
  </si>
  <si>
    <t>zusätzlich benötigte Dokumentation</t>
  </si>
  <si>
    <r>
      <t xml:space="preserve">(nur Ausfüllen, wenn die Unterlagen </t>
    </r>
    <r>
      <rPr>
        <b/>
        <u val="single"/>
        <sz val="10"/>
        <rFont val="Arial"/>
        <family val="2"/>
      </rPr>
      <t>nicht</t>
    </r>
    <r>
      <rPr>
        <b/>
        <sz val="10"/>
        <rFont val="Arial"/>
        <family val="2"/>
      </rPr>
      <t xml:space="preserve"> über </t>
    </r>
  </si>
  <si>
    <t>'Dokumentationsbedarf' ausgewählt werden können)</t>
  </si>
  <si>
    <t>- - - - - - - - - - Systeme - - - - - - - - - -</t>
  </si>
  <si>
    <t>Dokumentenbedarfsliste</t>
  </si>
  <si>
    <t>Q&amp;P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</si>
</sst>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sz val="9"/>
      <color indexed="43"/>
      <name val="Arial"/>
      <family val="2"/>
    </font>
    <font>
      <sz val="9"/>
      <color indexed="8"/>
      <name val="Arial"/>
      <family val="2"/>
    </font>
    <font>
      <b/>
      <u val="single"/>
      <sz val="2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4" xfId="0" applyFill="1" applyBorder="1" applyAlignment="1">
      <alignment textRotation="90"/>
    </xf>
    <xf numFmtId="0" fontId="0" fillId="33" borderId="18" xfId="0" applyFill="1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 wrapText="1"/>
    </xf>
    <xf numFmtId="0" fontId="0" fillId="33" borderId="16" xfId="0" applyFill="1" applyBorder="1" applyAlignment="1">
      <alignment textRotation="90"/>
    </xf>
    <xf numFmtId="0" fontId="0" fillId="33" borderId="12" xfId="0" applyFill="1" applyBorder="1" applyAlignment="1">
      <alignment textRotation="90" wrapText="1"/>
    </xf>
    <xf numFmtId="0" fontId="0" fillId="33" borderId="13" xfId="0" applyFill="1" applyBorder="1" applyAlignment="1">
      <alignment textRotation="90"/>
    </xf>
    <xf numFmtId="0" fontId="0" fillId="33" borderId="14" xfId="0" applyFill="1" applyBorder="1" applyAlignment="1">
      <alignment textRotation="90"/>
    </xf>
    <xf numFmtId="0" fontId="0" fillId="33" borderId="15" xfId="0" applyFill="1" applyBorder="1" applyAlignment="1">
      <alignment textRotation="90"/>
    </xf>
    <xf numFmtId="0" fontId="0" fillId="33" borderId="12" xfId="0" applyFill="1" applyBorder="1" applyAlignment="1">
      <alignment textRotation="90"/>
    </xf>
    <xf numFmtId="0" fontId="0" fillId="33" borderId="17" xfId="0" applyFill="1" applyBorder="1" applyAlignment="1">
      <alignment textRotation="90"/>
    </xf>
    <xf numFmtId="0" fontId="0" fillId="33" borderId="14" xfId="0" applyFill="1" applyBorder="1" applyAlignment="1">
      <alignment textRotation="90" wrapText="1"/>
    </xf>
    <xf numFmtId="0" fontId="0" fillId="33" borderId="15" xfId="0" applyFill="1" applyBorder="1" applyAlignment="1">
      <alignment textRotation="90" wrapText="1"/>
    </xf>
    <xf numFmtId="0" fontId="0" fillId="33" borderId="16" xfId="0" applyFill="1" applyBorder="1" applyAlignment="1">
      <alignment textRotation="90" wrapText="1"/>
    </xf>
    <xf numFmtId="0" fontId="0" fillId="0" borderId="0" xfId="0" applyAlignment="1">
      <alignment textRotation="90"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textRotation="9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textRotation="9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34" xfId="0" applyFill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Border="1" applyAlignment="1">
      <alignment/>
    </xf>
    <xf numFmtId="0" fontId="0" fillId="33" borderId="40" xfId="0" applyFill="1" applyBorder="1" applyAlignment="1">
      <alignment/>
    </xf>
    <xf numFmtId="0" fontId="0" fillId="0" borderId="39" xfId="0" applyBorder="1" applyAlignment="1" quotePrefix="1">
      <alignment/>
    </xf>
    <xf numFmtId="0" fontId="0" fillId="33" borderId="41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9" xfId="0" applyBorder="1" applyAlignment="1">
      <alignment wrapText="1"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 quotePrefix="1">
      <alignment/>
    </xf>
    <xf numFmtId="0" fontId="0" fillId="0" borderId="44" xfId="0" applyBorder="1" applyAlignment="1">
      <alignment wrapText="1"/>
    </xf>
    <xf numFmtId="0" fontId="0" fillId="0" borderId="50" xfId="0" applyBorder="1" applyAlignment="1">
      <alignment/>
    </xf>
    <xf numFmtId="0" fontId="3" fillId="33" borderId="47" xfId="0" applyFont="1" applyFill="1" applyBorder="1" applyAlignment="1">
      <alignment horizontal="justify" vertical="top"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0" fillId="33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 quotePrefix="1">
      <alignment/>
    </xf>
    <xf numFmtId="0" fontId="0" fillId="33" borderId="61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1" xfId="0" applyBorder="1" applyAlignment="1">
      <alignment/>
    </xf>
    <xf numFmtId="0" fontId="0" fillId="0" borderId="65" xfId="0" applyBorder="1" applyAlignment="1">
      <alignment/>
    </xf>
    <xf numFmtId="0" fontId="0" fillId="0" borderId="24" xfId="0" applyBorder="1" applyAlignment="1" quotePrefix="1">
      <alignment/>
    </xf>
    <xf numFmtId="0" fontId="0" fillId="33" borderId="65" xfId="0" applyFill="1" applyBorder="1" applyAlignment="1">
      <alignment/>
    </xf>
    <xf numFmtId="0" fontId="0" fillId="33" borderId="38" xfId="0" applyFill="1" applyBorder="1" applyAlignment="1">
      <alignment wrapText="1"/>
    </xf>
    <xf numFmtId="0" fontId="0" fillId="33" borderId="39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59" xfId="0" applyFill="1" applyBorder="1" applyAlignment="1">
      <alignment/>
    </xf>
    <xf numFmtId="0" fontId="0" fillId="0" borderId="59" xfId="0" applyBorder="1" applyAlignment="1">
      <alignment wrapText="1"/>
    </xf>
    <xf numFmtId="0" fontId="0" fillId="33" borderId="6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66" xfId="0" applyBorder="1" applyAlignment="1">
      <alignment/>
    </xf>
    <xf numFmtId="0" fontId="0" fillId="33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36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 quotePrefix="1">
      <alignment wrapText="1"/>
    </xf>
    <xf numFmtId="0" fontId="0" fillId="0" borderId="67" xfId="0" applyBorder="1" applyAlignment="1">
      <alignment/>
    </xf>
    <xf numFmtId="0" fontId="0" fillId="33" borderId="48" xfId="0" applyFill="1" applyBorder="1" applyAlignment="1">
      <alignment wrapText="1"/>
    </xf>
    <xf numFmtId="0" fontId="0" fillId="0" borderId="68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33" borderId="62" xfId="0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59" xfId="0" applyBorder="1" applyAlignment="1" quotePrefix="1">
      <alignment wrapText="1"/>
    </xf>
    <xf numFmtId="0" fontId="0" fillId="0" borderId="58" xfId="0" applyBorder="1" applyAlignment="1">
      <alignment/>
    </xf>
    <xf numFmtId="0" fontId="0" fillId="0" borderId="69" xfId="0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 wrapText="1"/>
    </xf>
    <xf numFmtId="0" fontId="0" fillId="0" borderId="11" xfId="0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70" xfId="0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2" xfId="0" applyFill="1" applyBorder="1" applyAlignment="1">
      <alignment wrapText="1"/>
    </xf>
    <xf numFmtId="0" fontId="0" fillId="33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ill="1" applyBorder="1" applyAlignment="1">
      <alignment wrapText="1"/>
    </xf>
    <xf numFmtId="0" fontId="0" fillId="0" borderId="7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59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/>
    </xf>
    <xf numFmtId="0" fontId="0" fillId="0" borderId="50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 quotePrefix="1">
      <alignment/>
    </xf>
    <xf numFmtId="0" fontId="0" fillId="0" borderId="53" xfId="0" applyBorder="1" applyAlignment="1" quotePrefix="1">
      <alignment/>
    </xf>
    <xf numFmtId="0" fontId="0" fillId="0" borderId="57" xfId="0" applyBorder="1" applyAlignment="1" quotePrefix="1">
      <alignment/>
    </xf>
    <xf numFmtId="0" fontId="0" fillId="0" borderId="71" xfId="0" applyBorder="1" applyAlignment="1" quotePrefix="1">
      <alignment/>
    </xf>
    <xf numFmtId="0" fontId="0" fillId="0" borderId="50" xfId="0" applyBorder="1" applyAlignment="1" quotePrefix="1">
      <alignment/>
    </xf>
    <xf numFmtId="0" fontId="0" fillId="0" borderId="42" xfId="0" applyBorder="1" applyAlignment="1" quotePrefix="1">
      <alignment/>
    </xf>
    <xf numFmtId="0" fontId="0" fillId="0" borderId="37" xfId="0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justify" vertical="top"/>
    </xf>
    <xf numFmtId="0" fontId="0" fillId="0" borderId="0" xfId="0" applyAlignment="1" applyProtection="1">
      <alignment/>
      <protection hidden="1" locked="0"/>
    </xf>
    <xf numFmtId="0" fontId="7" fillId="0" borderId="0" xfId="47" applyAlignment="1" applyProtection="1">
      <alignment/>
      <protection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7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5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2" xfId="0" applyBorder="1" applyAlignment="1" quotePrefix="1">
      <alignment/>
    </xf>
    <xf numFmtId="0" fontId="0" fillId="0" borderId="71" xfId="0" applyBorder="1" applyAlignment="1" quotePrefix="1">
      <alignment/>
    </xf>
    <xf numFmtId="0" fontId="0" fillId="0" borderId="37" xfId="0" applyBorder="1" applyAlignment="1" quotePrefix="1">
      <alignment/>
    </xf>
    <xf numFmtId="0" fontId="0" fillId="0" borderId="42" xfId="0" applyFill="1" applyBorder="1" applyAlignment="1" quotePrefix="1">
      <alignment/>
    </xf>
    <xf numFmtId="0" fontId="0" fillId="34" borderId="19" xfId="0" applyFill="1" applyBorder="1" applyAlignment="1">
      <alignment/>
    </xf>
    <xf numFmtId="0" fontId="0" fillId="34" borderId="66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0" fillId="34" borderId="65" xfId="0" applyFill="1" applyBorder="1" applyAlignment="1">
      <alignment/>
    </xf>
    <xf numFmtId="0" fontId="0" fillId="34" borderId="24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72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54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0" fontId="6" fillId="0" borderId="53" xfId="0" applyFont="1" applyFill="1" applyBorder="1" applyAlignment="1">
      <alignment horizontal="left"/>
    </xf>
    <xf numFmtId="0" fontId="6" fillId="0" borderId="57" xfId="0" applyFont="1" applyFill="1" applyBorder="1" applyAlignment="1">
      <alignment/>
    </xf>
    <xf numFmtId="0" fontId="6" fillId="0" borderId="50" xfId="0" applyFont="1" applyFill="1" applyBorder="1" applyAlignment="1">
      <alignment horizontal="left"/>
    </xf>
    <xf numFmtId="0" fontId="6" fillId="0" borderId="71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0" fontId="6" fillId="0" borderId="42" xfId="0" applyFont="1" applyFill="1" applyBorder="1" applyAlignment="1">
      <alignment/>
    </xf>
    <xf numFmtId="0" fontId="6" fillId="0" borderId="42" xfId="0" applyFont="1" applyFill="1" applyBorder="1" applyAlignment="1">
      <alignment horizontal="left"/>
    </xf>
    <xf numFmtId="0" fontId="6" fillId="0" borderId="37" xfId="0" applyFont="1" applyFill="1" applyBorder="1" applyAlignment="1">
      <alignment/>
    </xf>
    <xf numFmtId="0" fontId="9" fillId="34" borderId="19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" vertical="top"/>
    </xf>
    <xf numFmtId="0" fontId="9" fillId="34" borderId="66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/>
    </xf>
    <xf numFmtId="0" fontId="0" fillId="34" borderId="50" xfId="0" applyFill="1" applyBorder="1" applyAlignment="1">
      <alignment/>
    </xf>
    <xf numFmtId="0" fontId="1" fillId="34" borderId="71" xfId="0" applyFont="1" applyFill="1" applyBorder="1" applyAlignment="1">
      <alignment/>
    </xf>
    <xf numFmtId="0" fontId="6" fillId="34" borderId="71" xfId="0" applyFont="1" applyFill="1" applyBorder="1" applyAlignment="1">
      <alignment/>
    </xf>
    <xf numFmtId="0" fontId="0" fillId="34" borderId="71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7" xfId="0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42" xfId="0" applyFont="1" applyFill="1" applyBorder="1" applyAlignment="1">
      <alignment horizontal="left"/>
    </xf>
    <xf numFmtId="0" fontId="6" fillId="34" borderId="37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6" fillId="0" borderId="54" xfId="0" applyFont="1" applyFill="1" applyBorder="1" applyAlignment="1" applyProtection="1">
      <alignment horizontal="left"/>
      <protection locked="0"/>
    </xf>
    <xf numFmtId="0" fontId="6" fillId="0" borderId="53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71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6" fillId="0" borderId="42" xfId="0" applyFont="1" applyFill="1" applyBorder="1" applyAlignment="1" applyProtection="1">
      <alignment horizontal="left"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34" borderId="5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71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2" fillId="34" borderId="42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4" xfId="0" applyBorder="1" applyAlignment="1" quotePrefix="1">
      <alignment/>
    </xf>
    <xf numFmtId="0" fontId="11" fillId="34" borderId="0" xfId="0" applyFont="1" applyFill="1" applyBorder="1" applyAlignment="1">
      <alignment horizontal="left"/>
    </xf>
    <xf numFmtId="0" fontId="11" fillId="33" borderId="0" xfId="0" applyFont="1" applyFill="1" applyBorder="1" applyAlignment="1" quotePrefix="1">
      <alignment/>
    </xf>
    <xf numFmtId="0" fontId="0" fillId="34" borderId="0" xfId="0" applyFill="1" applyBorder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 quotePrefix="1">
      <alignment/>
    </xf>
    <xf numFmtId="0" fontId="6" fillId="34" borderId="0" xfId="0" applyFont="1" applyFill="1" applyBorder="1" applyAlignment="1" quotePrefix="1">
      <alignment/>
    </xf>
    <xf numFmtId="0" fontId="11" fillId="35" borderId="0" xfId="0" applyFont="1" applyFill="1" applyBorder="1" applyAlignment="1">
      <alignment/>
    </xf>
    <xf numFmtId="0" fontId="11" fillId="34" borderId="0" xfId="0" applyFont="1" applyFill="1" applyBorder="1" applyAlignment="1" applyProtection="1">
      <alignment/>
      <protection locked="0"/>
    </xf>
    <xf numFmtId="0" fontId="1" fillId="34" borderId="19" xfId="0" applyFont="1" applyFill="1" applyBorder="1" applyAlignment="1" quotePrefix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66" xfId="0" applyFont="1" applyFill="1" applyBorder="1" applyAlignment="1">
      <alignment horizontal="center" vertical="top" wrapText="1"/>
    </xf>
    <xf numFmtId="0" fontId="10" fillId="34" borderId="54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15" fillId="34" borderId="53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top"/>
    </xf>
    <xf numFmtId="0" fontId="13" fillId="34" borderId="11" xfId="0" applyFont="1" applyFill="1" applyBorder="1" applyAlignment="1">
      <alignment horizontal="center" vertical="top"/>
    </xf>
    <xf numFmtId="0" fontId="13" fillId="34" borderId="73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top"/>
    </xf>
    <xf numFmtId="0" fontId="13" fillId="34" borderId="66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/>
    </xf>
    <xf numFmtId="0" fontId="16" fillId="34" borderId="11" xfId="0" applyFont="1" applyFill="1" applyBorder="1" applyAlignment="1">
      <alignment horizontal="center" vertical="top"/>
    </xf>
    <xf numFmtId="0" fontId="16" fillId="34" borderId="73" xfId="0" applyFont="1" applyFill="1" applyBorder="1" applyAlignment="1">
      <alignment horizontal="center" vertical="top"/>
    </xf>
    <xf numFmtId="0" fontId="16" fillId="34" borderId="19" xfId="0" applyFont="1" applyFill="1" applyBorder="1" applyAlignment="1">
      <alignment horizontal="center" vertical="top"/>
    </xf>
    <xf numFmtId="0" fontId="16" fillId="34" borderId="0" xfId="0" applyFont="1" applyFill="1" applyBorder="1" applyAlignment="1">
      <alignment horizontal="center" vertical="top"/>
    </xf>
    <xf numFmtId="0" fontId="16" fillId="34" borderId="66" xfId="0" applyFont="1" applyFill="1" applyBorder="1" applyAlignment="1">
      <alignment horizontal="center" vertical="top"/>
    </xf>
    <xf numFmtId="0" fontId="1" fillId="34" borderId="19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76" xfId="0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1.emf" /><Relationship Id="rId3" Type="http://schemas.openxmlformats.org/officeDocument/2006/relationships/image" Target="../media/image43.emf" /><Relationship Id="rId4" Type="http://schemas.openxmlformats.org/officeDocument/2006/relationships/image" Target="../media/image50.emf" /><Relationship Id="rId5" Type="http://schemas.openxmlformats.org/officeDocument/2006/relationships/image" Target="../media/image45.emf" /><Relationship Id="rId6" Type="http://schemas.openxmlformats.org/officeDocument/2006/relationships/image" Target="../media/image51.emf" /><Relationship Id="rId7" Type="http://schemas.openxmlformats.org/officeDocument/2006/relationships/image" Target="../media/image46.emf" /><Relationship Id="rId8" Type="http://schemas.openxmlformats.org/officeDocument/2006/relationships/image" Target="../media/image48.emf" /><Relationship Id="rId9" Type="http://schemas.openxmlformats.org/officeDocument/2006/relationships/image" Target="../media/image53.emf" /><Relationship Id="rId10" Type="http://schemas.openxmlformats.org/officeDocument/2006/relationships/image" Target="../media/image12.emf" /><Relationship Id="rId11" Type="http://schemas.openxmlformats.org/officeDocument/2006/relationships/image" Target="../media/image32.emf" /><Relationship Id="rId12" Type="http://schemas.openxmlformats.org/officeDocument/2006/relationships/image" Target="../media/image54.emf" /><Relationship Id="rId13" Type="http://schemas.openxmlformats.org/officeDocument/2006/relationships/image" Target="../media/image36.emf" /><Relationship Id="rId14" Type="http://schemas.openxmlformats.org/officeDocument/2006/relationships/image" Target="../media/image57.emf" /><Relationship Id="rId15" Type="http://schemas.openxmlformats.org/officeDocument/2006/relationships/image" Target="../media/image55.emf" /><Relationship Id="rId16" Type="http://schemas.openxmlformats.org/officeDocument/2006/relationships/image" Target="../media/image56.emf" /><Relationship Id="rId17" Type="http://schemas.openxmlformats.org/officeDocument/2006/relationships/image" Target="../media/image33.emf" /><Relationship Id="rId18" Type="http://schemas.openxmlformats.org/officeDocument/2006/relationships/image" Target="../media/image58.emf" /><Relationship Id="rId19" Type="http://schemas.openxmlformats.org/officeDocument/2006/relationships/image" Target="../media/image27.emf" /><Relationship Id="rId20" Type="http://schemas.openxmlformats.org/officeDocument/2006/relationships/image" Target="../media/image17.emf" /><Relationship Id="rId21" Type="http://schemas.openxmlformats.org/officeDocument/2006/relationships/image" Target="../media/image60.emf" /><Relationship Id="rId22" Type="http://schemas.openxmlformats.org/officeDocument/2006/relationships/image" Target="../media/image9.emf" /><Relationship Id="rId23" Type="http://schemas.openxmlformats.org/officeDocument/2006/relationships/image" Target="../media/image1.emf" /><Relationship Id="rId24" Type="http://schemas.openxmlformats.org/officeDocument/2006/relationships/image" Target="../media/image13.emf" /><Relationship Id="rId25" Type="http://schemas.openxmlformats.org/officeDocument/2006/relationships/image" Target="../media/image47.emf" /><Relationship Id="rId26" Type="http://schemas.openxmlformats.org/officeDocument/2006/relationships/image" Target="../media/image5.emf" /><Relationship Id="rId27" Type="http://schemas.openxmlformats.org/officeDocument/2006/relationships/image" Target="../media/image15.emf" /><Relationship Id="rId28" Type="http://schemas.openxmlformats.org/officeDocument/2006/relationships/image" Target="../media/image18.emf" /><Relationship Id="rId29" Type="http://schemas.openxmlformats.org/officeDocument/2006/relationships/image" Target="../media/image19.emf" /><Relationship Id="rId30" Type="http://schemas.openxmlformats.org/officeDocument/2006/relationships/image" Target="../media/image2.emf" /><Relationship Id="rId31" Type="http://schemas.openxmlformats.org/officeDocument/2006/relationships/image" Target="../media/image21.emf" /><Relationship Id="rId32" Type="http://schemas.openxmlformats.org/officeDocument/2006/relationships/image" Target="../media/image37.emf" /><Relationship Id="rId33" Type="http://schemas.openxmlformats.org/officeDocument/2006/relationships/image" Target="../media/image39.emf" /><Relationship Id="rId34" Type="http://schemas.openxmlformats.org/officeDocument/2006/relationships/image" Target="../media/image22.emf" /><Relationship Id="rId35" Type="http://schemas.openxmlformats.org/officeDocument/2006/relationships/image" Target="../media/image28.emf" /><Relationship Id="rId36" Type="http://schemas.openxmlformats.org/officeDocument/2006/relationships/image" Target="../media/image29.emf" /><Relationship Id="rId37" Type="http://schemas.openxmlformats.org/officeDocument/2006/relationships/image" Target="../media/image30.emf" /><Relationship Id="rId38" Type="http://schemas.openxmlformats.org/officeDocument/2006/relationships/image" Target="../media/image20.emf" /><Relationship Id="rId39" Type="http://schemas.openxmlformats.org/officeDocument/2006/relationships/image" Target="../media/image3.emf" /><Relationship Id="rId40" Type="http://schemas.openxmlformats.org/officeDocument/2006/relationships/image" Target="../media/image11.emf" /><Relationship Id="rId41" Type="http://schemas.openxmlformats.org/officeDocument/2006/relationships/image" Target="../media/image34.emf" /><Relationship Id="rId42" Type="http://schemas.openxmlformats.org/officeDocument/2006/relationships/image" Target="../media/image8.emf" /><Relationship Id="rId43" Type="http://schemas.openxmlformats.org/officeDocument/2006/relationships/image" Target="../media/image26.emf" /><Relationship Id="rId44" Type="http://schemas.openxmlformats.org/officeDocument/2006/relationships/image" Target="../media/image35.emf" /><Relationship Id="rId45" Type="http://schemas.openxmlformats.org/officeDocument/2006/relationships/image" Target="../media/image6.emf" /><Relationship Id="rId46" Type="http://schemas.openxmlformats.org/officeDocument/2006/relationships/image" Target="../media/image38.emf" /><Relationship Id="rId47" Type="http://schemas.openxmlformats.org/officeDocument/2006/relationships/image" Target="../media/image61.emf" /><Relationship Id="rId48" Type="http://schemas.openxmlformats.org/officeDocument/2006/relationships/image" Target="../media/image49.emf" /><Relationship Id="rId49" Type="http://schemas.openxmlformats.org/officeDocument/2006/relationships/image" Target="../media/image14.emf" /><Relationship Id="rId50" Type="http://schemas.openxmlformats.org/officeDocument/2006/relationships/image" Target="../media/image16.emf" /><Relationship Id="rId51" Type="http://schemas.openxmlformats.org/officeDocument/2006/relationships/image" Target="../media/image42.emf" /><Relationship Id="rId52" Type="http://schemas.openxmlformats.org/officeDocument/2006/relationships/image" Target="../media/image10.emf" /><Relationship Id="rId53" Type="http://schemas.openxmlformats.org/officeDocument/2006/relationships/image" Target="../media/image23.emf" /><Relationship Id="rId54" Type="http://schemas.openxmlformats.org/officeDocument/2006/relationships/image" Target="../media/image52.emf" /><Relationship Id="rId55" Type="http://schemas.openxmlformats.org/officeDocument/2006/relationships/image" Target="../media/image40.emf" /><Relationship Id="rId56" Type="http://schemas.openxmlformats.org/officeDocument/2006/relationships/image" Target="../media/image25.emf" /><Relationship Id="rId57" Type="http://schemas.openxmlformats.org/officeDocument/2006/relationships/image" Target="../media/image24.emf" /><Relationship Id="rId58" Type="http://schemas.openxmlformats.org/officeDocument/2006/relationships/image" Target="../media/image31.emf" /><Relationship Id="rId59" Type="http://schemas.openxmlformats.org/officeDocument/2006/relationships/image" Target="../media/image44.emf" /><Relationship Id="rId60" Type="http://schemas.openxmlformats.org/officeDocument/2006/relationships/image" Target="../media/image62.emf" /><Relationship Id="rId61" Type="http://schemas.openxmlformats.org/officeDocument/2006/relationships/image" Target="../media/image59.emf" /><Relationship Id="rId6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</xdr:row>
      <xdr:rowOff>0</xdr:rowOff>
    </xdr:from>
    <xdr:to>
      <xdr:col>6</xdr:col>
      <xdr:colOff>1466850</xdr:colOff>
      <xdr:row>5</xdr:row>
      <xdr:rowOff>66675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0"/>
          <a:ext cx="45148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4</xdr:row>
      <xdr:rowOff>0</xdr:rowOff>
    </xdr:from>
    <xdr:to>
      <xdr:col>10</xdr:col>
      <xdr:colOff>38100</xdr:colOff>
      <xdr:row>5</xdr:row>
      <xdr:rowOff>57150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71500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11</xdr:row>
      <xdr:rowOff>47625</xdr:rowOff>
    </xdr:to>
    <xdr:sp textlink="E5">
      <xdr:nvSpPr>
        <xdr:cNvPr id="3" name="Text Box 7"/>
        <xdr:cNvSpPr txBox="1">
          <a:spLocks noChangeArrowheads="1"/>
        </xdr:cNvSpPr>
      </xdr:nvSpPr>
      <xdr:spPr>
        <a:xfrm>
          <a:off x="2609850" y="1543050"/>
          <a:ext cx="5524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fld id="{51a9787a-8388-41c0-916d-23ac872fb541}" type="TxLink"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fld>
        </a:p>
      </xdr:txBody>
    </xdr:sp>
    <xdr:clientData/>
  </xdr:twoCellAnchor>
  <xdr:twoCellAnchor editAs="oneCell">
    <xdr:from>
      <xdr:col>2</xdr:col>
      <xdr:colOff>9525</xdr:colOff>
      <xdr:row>10</xdr:row>
      <xdr:rowOff>0</xdr:rowOff>
    </xdr:from>
    <xdr:to>
      <xdr:col>2</xdr:col>
      <xdr:colOff>1876425</xdr:colOff>
      <xdr:row>11</xdr:row>
      <xdr:rowOff>66675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543050"/>
          <a:ext cx="1866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0</xdr:rowOff>
    </xdr:from>
    <xdr:to>
      <xdr:col>10</xdr:col>
      <xdr:colOff>161925</xdr:colOff>
      <xdr:row>11</xdr:row>
      <xdr:rowOff>66675</xdr:rowOff>
    </xdr:to>
    <xdr:pic>
      <xdr:nvPicPr>
        <xdr:cNvPr id="5" name="Text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1543050"/>
          <a:ext cx="942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0</xdr:rowOff>
    </xdr:from>
    <xdr:to>
      <xdr:col>10</xdr:col>
      <xdr:colOff>1352550</xdr:colOff>
      <xdr:row>8</xdr:row>
      <xdr:rowOff>66675</xdr:rowOff>
    </xdr:to>
    <xdr:pic>
      <xdr:nvPicPr>
        <xdr:cNvPr id="6" name="Text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67375" y="1057275"/>
          <a:ext cx="2152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0</xdr:rowOff>
    </xdr:from>
    <xdr:to>
      <xdr:col>6</xdr:col>
      <xdr:colOff>676275</xdr:colOff>
      <xdr:row>8</xdr:row>
      <xdr:rowOff>66675</xdr:rowOff>
    </xdr:to>
    <xdr:pic>
      <xdr:nvPicPr>
        <xdr:cNvPr id="7" name="Combo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1057275"/>
          <a:ext cx="3724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15</xdr:row>
      <xdr:rowOff>133350</xdr:rowOff>
    </xdr:from>
    <xdr:to>
      <xdr:col>5</xdr:col>
      <xdr:colOff>190500</xdr:colOff>
      <xdr:row>17</xdr:row>
      <xdr:rowOff>38100</xdr:rowOff>
    </xdr:to>
    <xdr:pic>
      <xdr:nvPicPr>
        <xdr:cNvPr id="8" name="CheckBox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190875" y="22669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47625</xdr:rowOff>
    </xdr:from>
    <xdr:to>
      <xdr:col>5</xdr:col>
      <xdr:colOff>180975</xdr:colOff>
      <xdr:row>19</xdr:row>
      <xdr:rowOff>38100</xdr:rowOff>
    </xdr:to>
    <xdr:pic>
      <xdr:nvPicPr>
        <xdr:cNvPr id="9" name="CheckBox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90875" y="25050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19</xdr:row>
      <xdr:rowOff>47625</xdr:rowOff>
    </xdr:from>
    <xdr:to>
      <xdr:col>5</xdr:col>
      <xdr:colOff>161925</xdr:colOff>
      <xdr:row>21</xdr:row>
      <xdr:rowOff>38100</xdr:rowOff>
    </xdr:to>
    <xdr:pic>
      <xdr:nvPicPr>
        <xdr:cNvPr id="10" name="CheckBox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190875" y="27432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133350</xdr:rowOff>
    </xdr:from>
    <xdr:to>
      <xdr:col>9</xdr:col>
      <xdr:colOff>161925</xdr:colOff>
      <xdr:row>17</xdr:row>
      <xdr:rowOff>38100</xdr:rowOff>
    </xdr:to>
    <xdr:pic>
      <xdr:nvPicPr>
        <xdr:cNvPr id="11" name="CheckBox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248400" y="22669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47625</xdr:rowOff>
    </xdr:from>
    <xdr:to>
      <xdr:col>9</xdr:col>
      <xdr:colOff>180975</xdr:colOff>
      <xdr:row>19</xdr:row>
      <xdr:rowOff>38100</xdr:rowOff>
    </xdr:to>
    <xdr:pic>
      <xdr:nvPicPr>
        <xdr:cNvPr id="12" name="CheckBox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6248400" y="25050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19</xdr:row>
      <xdr:rowOff>47625</xdr:rowOff>
    </xdr:from>
    <xdr:to>
      <xdr:col>9</xdr:col>
      <xdr:colOff>171450</xdr:colOff>
      <xdr:row>21</xdr:row>
      <xdr:rowOff>38100</xdr:rowOff>
    </xdr:to>
    <xdr:pic>
      <xdr:nvPicPr>
        <xdr:cNvPr id="13" name="CheckBox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248400" y="27432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133350</xdr:rowOff>
    </xdr:from>
    <xdr:to>
      <xdr:col>14</xdr:col>
      <xdr:colOff>76200</xdr:colOff>
      <xdr:row>17</xdr:row>
      <xdr:rowOff>38100</xdr:rowOff>
    </xdr:to>
    <xdr:pic>
      <xdr:nvPicPr>
        <xdr:cNvPr id="14" name="CheckBox7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9305925" y="22669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17</xdr:row>
      <xdr:rowOff>47625</xdr:rowOff>
    </xdr:from>
    <xdr:to>
      <xdr:col>14</xdr:col>
      <xdr:colOff>57150</xdr:colOff>
      <xdr:row>19</xdr:row>
      <xdr:rowOff>38100</xdr:rowOff>
    </xdr:to>
    <xdr:pic>
      <xdr:nvPicPr>
        <xdr:cNvPr id="15" name="CheckBox8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9305925" y="250507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19</xdr:row>
      <xdr:rowOff>38100</xdr:rowOff>
    </xdr:from>
    <xdr:to>
      <xdr:col>14</xdr:col>
      <xdr:colOff>76200</xdr:colOff>
      <xdr:row>21</xdr:row>
      <xdr:rowOff>28575</xdr:rowOff>
    </xdr:to>
    <xdr:pic>
      <xdr:nvPicPr>
        <xdr:cNvPr id="16" name="CheckBox9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9305925" y="2733675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24</xdr:row>
      <xdr:rowOff>133350</xdr:rowOff>
    </xdr:from>
    <xdr:to>
      <xdr:col>5</xdr:col>
      <xdr:colOff>171450</xdr:colOff>
      <xdr:row>26</xdr:row>
      <xdr:rowOff>38100</xdr:rowOff>
    </xdr:to>
    <xdr:pic>
      <xdr:nvPicPr>
        <xdr:cNvPr id="17" name="CheckBox10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200400" y="33623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47625</xdr:rowOff>
    </xdr:from>
    <xdr:to>
      <xdr:col>5</xdr:col>
      <xdr:colOff>171450</xdr:colOff>
      <xdr:row>28</xdr:row>
      <xdr:rowOff>38100</xdr:rowOff>
    </xdr:to>
    <xdr:pic>
      <xdr:nvPicPr>
        <xdr:cNvPr id="18" name="CheckBox1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200400" y="36004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28</xdr:row>
      <xdr:rowOff>47625</xdr:rowOff>
    </xdr:from>
    <xdr:to>
      <xdr:col>5</xdr:col>
      <xdr:colOff>171450</xdr:colOff>
      <xdr:row>30</xdr:row>
      <xdr:rowOff>38100</xdr:rowOff>
    </xdr:to>
    <xdr:pic>
      <xdr:nvPicPr>
        <xdr:cNvPr id="19" name="CheckBox1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200400" y="38385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24</xdr:row>
      <xdr:rowOff>133350</xdr:rowOff>
    </xdr:from>
    <xdr:to>
      <xdr:col>9</xdr:col>
      <xdr:colOff>171450</xdr:colOff>
      <xdr:row>26</xdr:row>
      <xdr:rowOff>38100</xdr:rowOff>
    </xdr:to>
    <xdr:pic>
      <xdr:nvPicPr>
        <xdr:cNvPr id="20" name="CheckBox13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257925" y="33623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24</xdr:row>
      <xdr:rowOff>133350</xdr:rowOff>
    </xdr:from>
    <xdr:to>
      <xdr:col>14</xdr:col>
      <xdr:colOff>57150</xdr:colOff>
      <xdr:row>26</xdr:row>
      <xdr:rowOff>38100</xdr:rowOff>
    </xdr:to>
    <xdr:pic>
      <xdr:nvPicPr>
        <xdr:cNvPr id="21" name="CheckBox14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9315450" y="33623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26</xdr:row>
      <xdr:rowOff>47625</xdr:rowOff>
    </xdr:from>
    <xdr:to>
      <xdr:col>9</xdr:col>
      <xdr:colOff>171450</xdr:colOff>
      <xdr:row>28</xdr:row>
      <xdr:rowOff>38100</xdr:rowOff>
    </xdr:to>
    <xdr:pic>
      <xdr:nvPicPr>
        <xdr:cNvPr id="22" name="CheckBox15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6257925" y="36004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28</xdr:row>
      <xdr:rowOff>38100</xdr:rowOff>
    </xdr:from>
    <xdr:to>
      <xdr:col>9</xdr:col>
      <xdr:colOff>171450</xdr:colOff>
      <xdr:row>30</xdr:row>
      <xdr:rowOff>28575</xdr:rowOff>
    </xdr:to>
    <xdr:pic>
      <xdr:nvPicPr>
        <xdr:cNvPr id="23" name="CheckBox16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6257925" y="38290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26</xdr:row>
      <xdr:rowOff>47625</xdr:rowOff>
    </xdr:from>
    <xdr:to>
      <xdr:col>14</xdr:col>
      <xdr:colOff>57150</xdr:colOff>
      <xdr:row>28</xdr:row>
      <xdr:rowOff>38100</xdr:rowOff>
    </xdr:to>
    <xdr:pic>
      <xdr:nvPicPr>
        <xdr:cNvPr id="24" name="CheckBox17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9315450" y="36004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28</xdr:row>
      <xdr:rowOff>38100</xdr:rowOff>
    </xdr:from>
    <xdr:to>
      <xdr:col>14</xdr:col>
      <xdr:colOff>57150</xdr:colOff>
      <xdr:row>30</xdr:row>
      <xdr:rowOff>28575</xdr:rowOff>
    </xdr:to>
    <xdr:pic>
      <xdr:nvPicPr>
        <xdr:cNvPr id="25" name="CheckBox18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9315450" y="38290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33</xdr:row>
      <xdr:rowOff>133350</xdr:rowOff>
    </xdr:from>
    <xdr:to>
      <xdr:col>5</xdr:col>
      <xdr:colOff>171450</xdr:colOff>
      <xdr:row>35</xdr:row>
      <xdr:rowOff>38100</xdr:rowOff>
    </xdr:to>
    <xdr:pic>
      <xdr:nvPicPr>
        <xdr:cNvPr id="26" name="CheckBox19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200400" y="44577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35</xdr:row>
      <xdr:rowOff>47625</xdr:rowOff>
    </xdr:from>
    <xdr:to>
      <xdr:col>5</xdr:col>
      <xdr:colOff>171450</xdr:colOff>
      <xdr:row>37</xdr:row>
      <xdr:rowOff>38100</xdr:rowOff>
    </xdr:to>
    <xdr:pic>
      <xdr:nvPicPr>
        <xdr:cNvPr id="27" name="CheckBox20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200400" y="46958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37</xdr:row>
      <xdr:rowOff>38100</xdr:rowOff>
    </xdr:from>
    <xdr:to>
      <xdr:col>5</xdr:col>
      <xdr:colOff>171450</xdr:colOff>
      <xdr:row>39</xdr:row>
      <xdr:rowOff>28575</xdr:rowOff>
    </xdr:to>
    <xdr:pic>
      <xdr:nvPicPr>
        <xdr:cNvPr id="28" name="CheckBox2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200400" y="49244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39</xdr:row>
      <xdr:rowOff>47625</xdr:rowOff>
    </xdr:from>
    <xdr:to>
      <xdr:col>5</xdr:col>
      <xdr:colOff>171450</xdr:colOff>
      <xdr:row>41</xdr:row>
      <xdr:rowOff>38100</xdr:rowOff>
    </xdr:to>
    <xdr:pic>
      <xdr:nvPicPr>
        <xdr:cNvPr id="29" name="CheckBox22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200400" y="51720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41</xdr:row>
      <xdr:rowOff>38100</xdr:rowOff>
    </xdr:from>
    <xdr:to>
      <xdr:col>5</xdr:col>
      <xdr:colOff>171450</xdr:colOff>
      <xdr:row>43</xdr:row>
      <xdr:rowOff>28575</xdr:rowOff>
    </xdr:to>
    <xdr:pic>
      <xdr:nvPicPr>
        <xdr:cNvPr id="30" name="CheckBox23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200400" y="54006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133350</xdr:rowOff>
    </xdr:from>
    <xdr:to>
      <xdr:col>9</xdr:col>
      <xdr:colOff>171450</xdr:colOff>
      <xdr:row>35</xdr:row>
      <xdr:rowOff>38100</xdr:rowOff>
    </xdr:to>
    <xdr:pic>
      <xdr:nvPicPr>
        <xdr:cNvPr id="31" name="CheckBox24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6257925" y="44577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35</xdr:row>
      <xdr:rowOff>47625</xdr:rowOff>
    </xdr:from>
    <xdr:to>
      <xdr:col>9</xdr:col>
      <xdr:colOff>171450</xdr:colOff>
      <xdr:row>37</xdr:row>
      <xdr:rowOff>38100</xdr:rowOff>
    </xdr:to>
    <xdr:pic>
      <xdr:nvPicPr>
        <xdr:cNvPr id="32" name="CheckBox25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6257925" y="46958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37</xdr:row>
      <xdr:rowOff>38100</xdr:rowOff>
    </xdr:from>
    <xdr:to>
      <xdr:col>9</xdr:col>
      <xdr:colOff>171450</xdr:colOff>
      <xdr:row>39</xdr:row>
      <xdr:rowOff>28575</xdr:rowOff>
    </xdr:to>
    <xdr:pic>
      <xdr:nvPicPr>
        <xdr:cNvPr id="33" name="CheckBox26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6257925" y="49244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39</xdr:row>
      <xdr:rowOff>47625</xdr:rowOff>
    </xdr:from>
    <xdr:to>
      <xdr:col>9</xdr:col>
      <xdr:colOff>171450</xdr:colOff>
      <xdr:row>41</xdr:row>
      <xdr:rowOff>38100</xdr:rowOff>
    </xdr:to>
    <xdr:pic>
      <xdr:nvPicPr>
        <xdr:cNvPr id="34" name="CheckBox27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6257925" y="51720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41</xdr:row>
      <xdr:rowOff>47625</xdr:rowOff>
    </xdr:from>
    <xdr:to>
      <xdr:col>9</xdr:col>
      <xdr:colOff>171450</xdr:colOff>
      <xdr:row>43</xdr:row>
      <xdr:rowOff>38100</xdr:rowOff>
    </xdr:to>
    <xdr:pic>
      <xdr:nvPicPr>
        <xdr:cNvPr id="35" name="CheckBox28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6257925" y="54102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133350</xdr:rowOff>
    </xdr:from>
    <xdr:to>
      <xdr:col>14</xdr:col>
      <xdr:colOff>47625</xdr:colOff>
      <xdr:row>35</xdr:row>
      <xdr:rowOff>38100</xdr:rowOff>
    </xdr:to>
    <xdr:pic>
      <xdr:nvPicPr>
        <xdr:cNvPr id="36" name="CheckBox29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9305925" y="44577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35</xdr:row>
      <xdr:rowOff>47625</xdr:rowOff>
    </xdr:from>
    <xdr:to>
      <xdr:col>14</xdr:col>
      <xdr:colOff>57150</xdr:colOff>
      <xdr:row>37</xdr:row>
      <xdr:rowOff>38100</xdr:rowOff>
    </xdr:to>
    <xdr:pic>
      <xdr:nvPicPr>
        <xdr:cNvPr id="37" name="CheckBox30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315450" y="46958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37</xdr:row>
      <xdr:rowOff>38100</xdr:rowOff>
    </xdr:from>
    <xdr:to>
      <xdr:col>14</xdr:col>
      <xdr:colOff>57150</xdr:colOff>
      <xdr:row>39</xdr:row>
      <xdr:rowOff>28575</xdr:rowOff>
    </xdr:to>
    <xdr:pic>
      <xdr:nvPicPr>
        <xdr:cNvPr id="38" name="CheckBox3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315450" y="49244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39</xdr:row>
      <xdr:rowOff>38100</xdr:rowOff>
    </xdr:from>
    <xdr:to>
      <xdr:col>14</xdr:col>
      <xdr:colOff>57150</xdr:colOff>
      <xdr:row>41</xdr:row>
      <xdr:rowOff>28575</xdr:rowOff>
    </xdr:to>
    <xdr:pic>
      <xdr:nvPicPr>
        <xdr:cNvPr id="39" name="CheckBox32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315450" y="51625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41</xdr:row>
      <xdr:rowOff>38100</xdr:rowOff>
    </xdr:from>
    <xdr:to>
      <xdr:col>14</xdr:col>
      <xdr:colOff>57150</xdr:colOff>
      <xdr:row>43</xdr:row>
      <xdr:rowOff>28575</xdr:rowOff>
    </xdr:to>
    <xdr:pic>
      <xdr:nvPicPr>
        <xdr:cNvPr id="40" name="CheckBox33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9315450" y="54006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46</xdr:row>
      <xdr:rowOff>133350</xdr:rowOff>
    </xdr:from>
    <xdr:to>
      <xdr:col>14</xdr:col>
      <xdr:colOff>47625</xdr:colOff>
      <xdr:row>48</xdr:row>
      <xdr:rowOff>38100</xdr:rowOff>
    </xdr:to>
    <xdr:pic>
      <xdr:nvPicPr>
        <xdr:cNvPr id="41" name="CheckBox34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9305925" y="60293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48</xdr:row>
      <xdr:rowOff>38100</xdr:rowOff>
    </xdr:from>
    <xdr:to>
      <xdr:col>14</xdr:col>
      <xdr:colOff>47625</xdr:colOff>
      <xdr:row>50</xdr:row>
      <xdr:rowOff>28575</xdr:rowOff>
    </xdr:to>
    <xdr:pic>
      <xdr:nvPicPr>
        <xdr:cNvPr id="42" name="CheckBox35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9305925" y="62579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50</xdr:row>
      <xdr:rowOff>47625</xdr:rowOff>
    </xdr:from>
    <xdr:to>
      <xdr:col>14</xdr:col>
      <xdr:colOff>57150</xdr:colOff>
      <xdr:row>52</xdr:row>
      <xdr:rowOff>38100</xdr:rowOff>
    </xdr:to>
    <xdr:pic>
      <xdr:nvPicPr>
        <xdr:cNvPr id="43" name="CheckBox36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9315450" y="65055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52</xdr:row>
      <xdr:rowOff>38100</xdr:rowOff>
    </xdr:from>
    <xdr:to>
      <xdr:col>14</xdr:col>
      <xdr:colOff>57150</xdr:colOff>
      <xdr:row>54</xdr:row>
      <xdr:rowOff>28575</xdr:rowOff>
    </xdr:to>
    <xdr:pic>
      <xdr:nvPicPr>
        <xdr:cNvPr id="44" name="CheckBox37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9315450" y="67341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54</xdr:row>
      <xdr:rowOff>38100</xdr:rowOff>
    </xdr:from>
    <xdr:to>
      <xdr:col>14</xdr:col>
      <xdr:colOff>57150</xdr:colOff>
      <xdr:row>56</xdr:row>
      <xdr:rowOff>28575</xdr:rowOff>
    </xdr:to>
    <xdr:pic>
      <xdr:nvPicPr>
        <xdr:cNvPr id="45" name="CheckBox38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9315450" y="69723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46</xdr:row>
      <xdr:rowOff>133350</xdr:rowOff>
    </xdr:from>
    <xdr:to>
      <xdr:col>5</xdr:col>
      <xdr:colOff>171450</xdr:colOff>
      <xdr:row>48</xdr:row>
      <xdr:rowOff>38100</xdr:rowOff>
    </xdr:to>
    <xdr:pic>
      <xdr:nvPicPr>
        <xdr:cNvPr id="46" name="CheckBox39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3200400" y="60293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48</xdr:row>
      <xdr:rowOff>47625</xdr:rowOff>
    </xdr:from>
    <xdr:to>
      <xdr:col>5</xdr:col>
      <xdr:colOff>171450</xdr:colOff>
      <xdr:row>50</xdr:row>
      <xdr:rowOff>38100</xdr:rowOff>
    </xdr:to>
    <xdr:pic>
      <xdr:nvPicPr>
        <xdr:cNvPr id="47" name="CheckBox40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3200400" y="62674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50</xdr:row>
      <xdr:rowOff>47625</xdr:rowOff>
    </xdr:from>
    <xdr:to>
      <xdr:col>5</xdr:col>
      <xdr:colOff>171450</xdr:colOff>
      <xdr:row>52</xdr:row>
      <xdr:rowOff>38100</xdr:rowOff>
    </xdr:to>
    <xdr:pic>
      <xdr:nvPicPr>
        <xdr:cNvPr id="48" name="CheckBox41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3200400" y="65055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52</xdr:row>
      <xdr:rowOff>47625</xdr:rowOff>
    </xdr:from>
    <xdr:to>
      <xdr:col>5</xdr:col>
      <xdr:colOff>171450</xdr:colOff>
      <xdr:row>54</xdr:row>
      <xdr:rowOff>38100</xdr:rowOff>
    </xdr:to>
    <xdr:pic>
      <xdr:nvPicPr>
        <xdr:cNvPr id="49" name="CheckBox42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3200400" y="67437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54</xdr:row>
      <xdr:rowOff>38100</xdr:rowOff>
    </xdr:from>
    <xdr:to>
      <xdr:col>5</xdr:col>
      <xdr:colOff>171450</xdr:colOff>
      <xdr:row>56</xdr:row>
      <xdr:rowOff>28575</xdr:rowOff>
    </xdr:to>
    <xdr:pic>
      <xdr:nvPicPr>
        <xdr:cNvPr id="50" name="CheckBox43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3200400" y="69723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46</xdr:row>
      <xdr:rowOff>133350</xdr:rowOff>
    </xdr:from>
    <xdr:to>
      <xdr:col>9</xdr:col>
      <xdr:colOff>171450</xdr:colOff>
      <xdr:row>48</xdr:row>
      <xdr:rowOff>38100</xdr:rowOff>
    </xdr:to>
    <xdr:pic>
      <xdr:nvPicPr>
        <xdr:cNvPr id="51" name="CheckBox44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6257925" y="602932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48</xdr:row>
      <xdr:rowOff>47625</xdr:rowOff>
    </xdr:from>
    <xdr:to>
      <xdr:col>9</xdr:col>
      <xdr:colOff>171450</xdr:colOff>
      <xdr:row>50</xdr:row>
      <xdr:rowOff>38100</xdr:rowOff>
    </xdr:to>
    <xdr:pic>
      <xdr:nvPicPr>
        <xdr:cNvPr id="52" name="CheckBox45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6257925" y="626745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50</xdr:row>
      <xdr:rowOff>47625</xdr:rowOff>
    </xdr:from>
    <xdr:to>
      <xdr:col>9</xdr:col>
      <xdr:colOff>171450</xdr:colOff>
      <xdr:row>52</xdr:row>
      <xdr:rowOff>38100</xdr:rowOff>
    </xdr:to>
    <xdr:pic>
      <xdr:nvPicPr>
        <xdr:cNvPr id="53" name="CheckBox46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6257925" y="6505575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52</xdr:row>
      <xdr:rowOff>47625</xdr:rowOff>
    </xdr:from>
    <xdr:to>
      <xdr:col>9</xdr:col>
      <xdr:colOff>171450</xdr:colOff>
      <xdr:row>54</xdr:row>
      <xdr:rowOff>38100</xdr:rowOff>
    </xdr:to>
    <xdr:pic>
      <xdr:nvPicPr>
        <xdr:cNvPr id="54" name="CheckBox47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6257925" y="67437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54</xdr:row>
      <xdr:rowOff>38100</xdr:rowOff>
    </xdr:from>
    <xdr:to>
      <xdr:col>9</xdr:col>
      <xdr:colOff>171450</xdr:colOff>
      <xdr:row>56</xdr:row>
      <xdr:rowOff>28575</xdr:rowOff>
    </xdr:to>
    <xdr:pic>
      <xdr:nvPicPr>
        <xdr:cNvPr id="55" name="CheckBox48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6257925" y="6972300"/>
          <a:ext cx="13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9525</xdr:rowOff>
    </xdr:from>
    <xdr:to>
      <xdr:col>6</xdr:col>
      <xdr:colOff>1400175</xdr:colOff>
      <xdr:row>65</xdr:row>
      <xdr:rowOff>76200</xdr:rowOff>
    </xdr:to>
    <xdr:pic>
      <xdr:nvPicPr>
        <xdr:cNvPr id="56" name="TextBox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52425" y="8305800"/>
          <a:ext cx="445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9525</xdr:rowOff>
    </xdr:from>
    <xdr:to>
      <xdr:col>6</xdr:col>
      <xdr:colOff>666750</xdr:colOff>
      <xdr:row>68</xdr:row>
      <xdr:rowOff>76200</xdr:rowOff>
    </xdr:to>
    <xdr:pic>
      <xdr:nvPicPr>
        <xdr:cNvPr id="57" name="TextBox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52425" y="8791575"/>
          <a:ext cx="3724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9525</xdr:rowOff>
    </xdr:from>
    <xdr:to>
      <xdr:col>2</xdr:col>
      <xdr:colOff>1866900</xdr:colOff>
      <xdr:row>71</xdr:row>
      <xdr:rowOff>76200</xdr:rowOff>
    </xdr:to>
    <xdr:pic>
      <xdr:nvPicPr>
        <xdr:cNvPr id="58" name="Text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9277350"/>
          <a:ext cx="1866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64</xdr:row>
      <xdr:rowOff>9525</xdr:rowOff>
    </xdr:from>
    <xdr:to>
      <xdr:col>10</xdr:col>
      <xdr:colOff>28575</xdr:colOff>
      <xdr:row>65</xdr:row>
      <xdr:rowOff>76200</xdr:rowOff>
    </xdr:to>
    <xdr:pic>
      <xdr:nvPicPr>
        <xdr:cNvPr id="59" name="TextBox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667375" y="830580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67</xdr:row>
      <xdr:rowOff>9525</xdr:rowOff>
    </xdr:from>
    <xdr:to>
      <xdr:col>10</xdr:col>
      <xdr:colOff>1381125</xdr:colOff>
      <xdr:row>68</xdr:row>
      <xdr:rowOff>76200</xdr:rowOff>
    </xdr:to>
    <xdr:pic>
      <xdr:nvPicPr>
        <xdr:cNvPr id="60" name="TextBox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667375" y="8791575"/>
          <a:ext cx="2181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70</xdr:row>
      <xdr:rowOff>9525</xdr:rowOff>
    </xdr:from>
    <xdr:to>
      <xdr:col>10</xdr:col>
      <xdr:colOff>104775</xdr:colOff>
      <xdr:row>71</xdr:row>
      <xdr:rowOff>76200</xdr:rowOff>
    </xdr:to>
    <xdr:pic>
      <xdr:nvPicPr>
        <xdr:cNvPr id="61" name="TextBox1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667375" y="927735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76</xdr:row>
      <xdr:rowOff>0</xdr:rowOff>
    </xdr:from>
    <xdr:to>
      <xdr:col>5</xdr:col>
      <xdr:colOff>19050</xdr:colOff>
      <xdr:row>77</xdr:row>
      <xdr:rowOff>66675</xdr:rowOff>
    </xdr:to>
    <xdr:pic>
      <xdr:nvPicPr>
        <xdr:cNvPr id="62" name="TextBox1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002030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76</xdr:row>
      <xdr:rowOff>0</xdr:rowOff>
    </xdr:from>
    <xdr:to>
      <xdr:col>13</xdr:col>
      <xdr:colOff>19050</xdr:colOff>
      <xdr:row>77</xdr:row>
      <xdr:rowOff>66675</xdr:rowOff>
    </xdr:to>
    <xdr:pic>
      <xdr:nvPicPr>
        <xdr:cNvPr id="63" name="TextBox1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438900" y="10020300"/>
          <a:ext cx="2857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78</xdr:row>
      <xdr:rowOff>57150</xdr:rowOff>
    </xdr:from>
    <xdr:to>
      <xdr:col>5</xdr:col>
      <xdr:colOff>19050</xdr:colOff>
      <xdr:row>80</xdr:row>
      <xdr:rowOff>47625</xdr:rowOff>
    </xdr:to>
    <xdr:pic>
      <xdr:nvPicPr>
        <xdr:cNvPr id="64" name="TextBox1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031557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78</xdr:row>
      <xdr:rowOff>57150</xdr:rowOff>
    </xdr:from>
    <xdr:to>
      <xdr:col>9</xdr:col>
      <xdr:colOff>28575</xdr:colOff>
      <xdr:row>80</xdr:row>
      <xdr:rowOff>47625</xdr:rowOff>
    </xdr:to>
    <xdr:pic>
      <xdr:nvPicPr>
        <xdr:cNvPr id="65" name="TextBox1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390900" y="10315575"/>
          <a:ext cx="2857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78</xdr:row>
      <xdr:rowOff>57150</xdr:rowOff>
    </xdr:from>
    <xdr:to>
      <xdr:col>13</xdr:col>
      <xdr:colOff>19050</xdr:colOff>
      <xdr:row>80</xdr:row>
      <xdr:rowOff>47625</xdr:rowOff>
    </xdr:to>
    <xdr:pic>
      <xdr:nvPicPr>
        <xdr:cNvPr id="66" name="TextBox1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438900" y="10315575"/>
          <a:ext cx="2857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70</xdr:row>
      <xdr:rowOff>9525</xdr:rowOff>
    </xdr:from>
    <xdr:to>
      <xdr:col>5</xdr:col>
      <xdr:colOff>28575</xdr:colOff>
      <xdr:row>71</xdr:row>
      <xdr:rowOff>57150</xdr:rowOff>
    </xdr:to>
    <xdr:sp textlink="E5">
      <xdr:nvSpPr>
        <xdr:cNvPr id="67" name="Text Box 101"/>
        <xdr:cNvSpPr txBox="1">
          <a:spLocks noChangeArrowheads="1"/>
        </xdr:cNvSpPr>
      </xdr:nvSpPr>
      <xdr:spPr>
        <a:xfrm>
          <a:off x="2638425" y="9277350"/>
          <a:ext cx="552450" cy="209550"/>
        </a:xfrm>
        <a:prstGeom prst="rect">
          <a:avLst/>
        </a:prstGeom>
        <a:solidFill>
          <a:srgbClr val="FFFF99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fld id="{77ba2bc8-3e8b-49ab-8f82-4c6f68b3df4f}" type="TxLink"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fld>
        </a:p>
      </xdr:txBody>
    </xdr:sp>
    <xdr:clientData/>
  </xdr:twoCellAnchor>
  <xdr:twoCellAnchor editAs="oneCell">
    <xdr:from>
      <xdr:col>1</xdr:col>
      <xdr:colOff>95250</xdr:colOff>
      <xdr:row>85</xdr:row>
      <xdr:rowOff>0</xdr:rowOff>
    </xdr:from>
    <xdr:to>
      <xdr:col>5</xdr:col>
      <xdr:colOff>19050</xdr:colOff>
      <xdr:row>86</xdr:row>
      <xdr:rowOff>66675</xdr:rowOff>
    </xdr:to>
    <xdr:pic>
      <xdr:nvPicPr>
        <xdr:cNvPr id="68" name="TextBox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111567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87</xdr:row>
      <xdr:rowOff>57150</xdr:rowOff>
    </xdr:from>
    <xdr:to>
      <xdr:col>5</xdr:col>
      <xdr:colOff>19050</xdr:colOff>
      <xdr:row>89</xdr:row>
      <xdr:rowOff>47625</xdr:rowOff>
    </xdr:to>
    <xdr:pic>
      <xdr:nvPicPr>
        <xdr:cNvPr id="69" name="TextBox1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141095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85</xdr:row>
      <xdr:rowOff>0</xdr:rowOff>
    </xdr:from>
    <xdr:to>
      <xdr:col>9</xdr:col>
      <xdr:colOff>19050</xdr:colOff>
      <xdr:row>86</xdr:row>
      <xdr:rowOff>66675</xdr:rowOff>
    </xdr:to>
    <xdr:pic>
      <xdr:nvPicPr>
        <xdr:cNvPr id="70" name="TextBox1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0425" y="1111567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87</xdr:row>
      <xdr:rowOff>47625</xdr:rowOff>
    </xdr:from>
    <xdr:to>
      <xdr:col>9</xdr:col>
      <xdr:colOff>19050</xdr:colOff>
      <xdr:row>89</xdr:row>
      <xdr:rowOff>38100</xdr:rowOff>
    </xdr:to>
    <xdr:pic>
      <xdr:nvPicPr>
        <xdr:cNvPr id="71" name="TextBox1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0425" y="114014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85</xdr:row>
      <xdr:rowOff>0</xdr:rowOff>
    </xdr:from>
    <xdr:to>
      <xdr:col>13</xdr:col>
      <xdr:colOff>19050</xdr:colOff>
      <xdr:row>86</xdr:row>
      <xdr:rowOff>66675</xdr:rowOff>
    </xdr:to>
    <xdr:pic>
      <xdr:nvPicPr>
        <xdr:cNvPr id="72" name="TextBox2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57950" y="1111567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87</xdr:row>
      <xdr:rowOff>47625</xdr:rowOff>
    </xdr:from>
    <xdr:to>
      <xdr:col>13</xdr:col>
      <xdr:colOff>19050</xdr:colOff>
      <xdr:row>89</xdr:row>
      <xdr:rowOff>38100</xdr:rowOff>
    </xdr:to>
    <xdr:pic>
      <xdr:nvPicPr>
        <xdr:cNvPr id="73" name="TextBox2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57950" y="114014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5</xdr:col>
      <xdr:colOff>28575</xdr:colOff>
      <xdr:row>95</xdr:row>
      <xdr:rowOff>66675</xdr:rowOff>
    </xdr:to>
    <xdr:pic>
      <xdr:nvPicPr>
        <xdr:cNvPr id="74" name="TextBox2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52425" y="1221105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96</xdr:row>
      <xdr:rowOff>47625</xdr:rowOff>
    </xdr:from>
    <xdr:to>
      <xdr:col>5</xdr:col>
      <xdr:colOff>19050</xdr:colOff>
      <xdr:row>98</xdr:row>
      <xdr:rowOff>38100</xdr:rowOff>
    </xdr:to>
    <xdr:pic>
      <xdr:nvPicPr>
        <xdr:cNvPr id="75" name="TextBox2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249680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98</xdr:row>
      <xdr:rowOff>95250</xdr:rowOff>
    </xdr:from>
    <xdr:to>
      <xdr:col>5</xdr:col>
      <xdr:colOff>19050</xdr:colOff>
      <xdr:row>100</xdr:row>
      <xdr:rowOff>85725</xdr:rowOff>
    </xdr:to>
    <xdr:pic>
      <xdr:nvPicPr>
        <xdr:cNvPr id="76" name="TextBox2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278255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94</xdr:row>
      <xdr:rowOff>0</xdr:rowOff>
    </xdr:from>
    <xdr:to>
      <xdr:col>9</xdr:col>
      <xdr:colOff>19050</xdr:colOff>
      <xdr:row>95</xdr:row>
      <xdr:rowOff>66675</xdr:rowOff>
    </xdr:to>
    <xdr:pic>
      <xdr:nvPicPr>
        <xdr:cNvPr id="77" name="TextBox2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0425" y="1221105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96</xdr:row>
      <xdr:rowOff>47625</xdr:rowOff>
    </xdr:from>
    <xdr:to>
      <xdr:col>9</xdr:col>
      <xdr:colOff>19050</xdr:colOff>
      <xdr:row>98</xdr:row>
      <xdr:rowOff>38100</xdr:rowOff>
    </xdr:to>
    <xdr:pic>
      <xdr:nvPicPr>
        <xdr:cNvPr id="78" name="TextBox2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0425" y="1249680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98</xdr:row>
      <xdr:rowOff>85725</xdr:rowOff>
    </xdr:from>
    <xdr:to>
      <xdr:col>9</xdr:col>
      <xdr:colOff>19050</xdr:colOff>
      <xdr:row>100</xdr:row>
      <xdr:rowOff>76200</xdr:rowOff>
    </xdr:to>
    <xdr:pic>
      <xdr:nvPicPr>
        <xdr:cNvPr id="79" name="TextBox2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0425" y="127730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94</xdr:row>
      <xdr:rowOff>0</xdr:rowOff>
    </xdr:from>
    <xdr:to>
      <xdr:col>13</xdr:col>
      <xdr:colOff>19050</xdr:colOff>
      <xdr:row>95</xdr:row>
      <xdr:rowOff>66675</xdr:rowOff>
    </xdr:to>
    <xdr:pic>
      <xdr:nvPicPr>
        <xdr:cNvPr id="80" name="TextBox2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57950" y="1221105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96</xdr:row>
      <xdr:rowOff>47625</xdr:rowOff>
    </xdr:from>
    <xdr:to>
      <xdr:col>13</xdr:col>
      <xdr:colOff>19050</xdr:colOff>
      <xdr:row>98</xdr:row>
      <xdr:rowOff>38100</xdr:rowOff>
    </xdr:to>
    <xdr:pic>
      <xdr:nvPicPr>
        <xdr:cNvPr id="81" name="TextBox2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57950" y="1249680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98</xdr:row>
      <xdr:rowOff>85725</xdr:rowOff>
    </xdr:from>
    <xdr:to>
      <xdr:col>13</xdr:col>
      <xdr:colOff>19050</xdr:colOff>
      <xdr:row>100</xdr:row>
      <xdr:rowOff>76200</xdr:rowOff>
    </xdr:to>
    <xdr:pic>
      <xdr:nvPicPr>
        <xdr:cNvPr id="82" name="TextBox3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57950" y="127730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106</xdr:row>
      <xdr:rowOff>0</xdr:rowOff>
    </xdr:from>
    <xdr:to>
      <xdr:col>5</xdr:col>
      <xdr:colOff>19050</xdr:colOff>
      <xdr:row>107</xdr:row>
      <xdr:rowOff>66675</xdr:rowOff>
    </xdr:to>
    <xdr:pic>
      <xdr:nvPicPr>
        <xdr:cNvPr id="83" name="TextBox3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36493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108</xdr:row>
      <xdr:rowOff>57150</xdr:rowOff>
    </xdr:from>
    <xdr:to>
      <xdr:col>5</xdr:col>
      <xdr:colOff>19050</xdr:colOff>
      <xdr:row>110</xdr:row>
      <xdr:rowOff>47625</xdr:rowOff>
    </xdr:to>
    <xdr:pic>
      <xdr:nvPicPr>
        <xdr:cNvPr id="84" name="TextBox3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394460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110</xdr:row>
      <xdr:rowOff>104775</xdr:rowOff>
    </xdr:from>
    <xdr:to>
      <xdr:col>5</xdr:col>
      <xdr:colOff>19050</xdr:colOff>
      <xdr:row>112</xdr:row>
      <xdr:rowOff>95250</xdr:rowOff>
    </xdr:to>
    <xdr:pic>
      <xdr:nvPicPr>
        <xdr:cNvPr id="85" name="TextBox3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2900" y="14230350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9</xdr:col>
      <xdr:colOff>28575</xdr:colOff>
      <xdr:row>107</xdr:row>
      <xdr:rowOff>66675</xdr:rowOff>
    </xdr:to>
    <xdr:pic>
      <xdr:nvPicPr>
        <xdr:cNvPr id="86" name="TextBox3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9950" y="136493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47625</xdr:rowOff>
    </xdr:from>
    <xdr:to>
      <xdr:col>9</xdr:col>
      <xdr:colOff>28575</xdr:colOff>
      <xdr:row>110</xdr:row>
      <xdr:rowOff>38100</xdr:rowOff>
    </xdr:to>
    <xdr:pic>
      <xdr:nvPicPr>
        <xdr:cNvPr id="87" name="TextBox3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9950" y="1393507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110</xdr:row>
      <xdr:rowOff>95250</xdr:rowOff>
    </xdr:from>
    <xdr:to>
      <xdr:col>9</xdr:col>
      <xdr:colOff>28575</xdr:colOff>
      <xdr:row>112</xdr:row>
      <xdr:rowOff>85725</xdr:rowOff>
    </xdr:to>
    <xdr:pic>
      <xdr:nvPicPr>
        <xdr:cNvPr id="88" name="TextBox3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409950" y="142208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13</xdr:col>
      <xdr:colOff>28575</xdr:colOff>
      <xdr:row>107</xdr:row>
      <xdr:rowOff>66675</xdr:rowOff>
    </xdr:to>
    <xdr:pic>
      <xdr:nvPicPr>
        <xdr:cNvPr id="89" name="TextBox3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67475" y="136493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108</xdr:row>
      <xdr:rowOff>47625</xdr:rowOff>
    </xdr:from>
    <xdr:to>
      <xdr:col>13</xdr:col>
      <xdr:colOff>28575</xdr:colOff>
      <xdr:row>110</xdr:row>
      <xdr:rowOff>38100</xdr:rowOff>
    </xdr:to>
    <xdr:pic>
      <xdr:nvPicPr>
        <xdr:cNvPr id="90" name="TextBox3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67475" y="1393507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110</xdr:row>
      <xdr:rowOff>95250</xdr:rowOff>
    </xdr:from>
    <xdr:to>
      <xdr:col>13</xdr:col>
      <xdr:colOff>28575</xdr:colOff>
      <xdr:row>112</xdr:row>
      <xdr:rowOff>85725</xdr:rowOff>
    </xdr:to>
    <xdr:pic>
      <xdr:nvPicPr>
        <xdr:cNvPr id="91" name="TextBox3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67475" y="14220825"/>
          <a:ext cx="2838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76</xdr:row>
      <xdr:rowOff>0</xdr:rowOff>
    </xdr:from>
    <xdr:to>
      <xdr:col>9</xdr:col>
      <xdr:colOff>28575</xdr:colOff>
      <xdr:row>77</xdr:row>
      <xdr:rowOff>66675</xdr:rowOff>
    </xdr:to>
    <xdr:pic>
      <xdr:nvPicPr>
        <xdr:cNvPr id="92" name="TextBox1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390900" y="10020300"/>
          <a:ext cx="2857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1733550</xdr:colOff>
      <xdr:row>0</xdr:row>
      <xdr:rowOff>38100</xdr:rowOff>
    </xdr:from>
    <xdr:to>
      <xdr:col>13</xdr:col>
      <xdr:colOff>104775</xdr:colOff>
      <xdr:row>6</xdr:row>
      <xdr:rowOff>133350</xdr:rowOff>
    </xdr:to>
    <xdr:pic>
      <xdr:nvPicPr>
        <xdr:cNvPr id="93" name="Grafik 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201025" y="38100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1733550</xdr:colOff>
      <xdr:row>58</xdr:row>
      <xdr:rowOff>47625</xdr:rowOff>
    </xdr:from>
    <xdr:to>
      <xdr:col>13</xdr:col>
      <xdr:colOff>104775</xdr:colOff>
      <xdr:row>65</xdr:row>
      <xdr:rowOff>0</xdr:rowOff>
    </xdr:to>
    <xdr:pic>
      <xdr:nvPicPr>
        <xdr:cNvPr id="94" name="Grafik 9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201025" y="7467600"/>
          <a:ext cx="1181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117"/>
  <sheetViews>
    <sheetView showGridLines="0" showRowColHeaders="0" tabSelected="1" showOutlineSymbols="0" zoomScalePageLayoutView="0" workbookViewId="0" topLeftCell="A1">
      <selection activeCell="R8" sqref="R8"/>
    </sheetView>
  </sheetViews>
  <sheetFormatPr defaultColWidth="11.421875" defaultRowHeight="12.75"/>
  <cols>
    <col min="1" max="1" width="3.7109375" style="0" customWidth="1"/>
    <col min="2" max="2" width="1.57421875" style="0" customWidth="1"/>
    <col min="3" max="3" width="3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33.7109375" style="0" customWidth="1"/>
    <col min="8" max="8" width="1.7109375" style="0" customWidth="1"/>
    <col min="9" max="9" width="6.7109375" style="0" customWidth="1"/>
    <col min="10" max="10" width="3.7109375" style="0" customWidth="1"/>
    <col min="11" max="11" width="33.7109375" style="0" customWidth="1"/>
    <col min="12" max="12" width="1.7109375" style="0" customWidth="1"/>
    <col min="13" max="13" width="6.7109375" style="0" customWidth="1"/>
    <col min="14" max="15" width="1.7109375" style="0" customWidth="1"/>
    <col min="16" max="16" width="3.7109375" style="0" customWidth="1"/>
  </cols>
  <sheetData>
    <row r="1" spans="1:16" ht="12.75">
      <c r="A1" s="258" t="s">
        <v>431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0"/>
    </row>
    <row r="2" spans="1:16" ht="15.75" customHeigh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3"/>
    </row>
    <row r="3" spans="1:16" ht="3.75" customHeigh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ht="12.75">
      <c r="A4" s="180"/>
      <c r="B4" s="170"/>
      <c r="C4" s="182" t="s">
        <v>403</v>
      </c>
      <c r="D4" s="182"/>
      <c r="E4" s="170"/>
      <c r="F4" s="170"/>
      <c r="G4" s="170"/>
      <c r="H4" s="182" t="s">
        <v>4</v>
      </c>
      <c r="I4" s="170"/>
      <c r="J4" s="170"/>
      <c r="K4" s="170"/>
      <c r="L4" s="170"/>
      <c r="M4" s="170"/>
      <c r="N4" s="170"/>
      <c r="O4" s="170"/>
      <c r="P4" s="181"/>
    </row>
    <row r="5" spans="1:16" ht="12.75">
      <c r="A5" s="180"/>
      <c r="B5" s="170"/>
      <c r="C5" s="183" t="s">
        <v>417</v>
      </c>
      <c r="D5" s="183" t="s">
        <v>386</v>
      </c>
      <c r="E5" s="184" t="str">
        <f>VLOOKUP($C$5,Datenblatt!$A$176:$AU$275,2,0)</f>
        <v> </v>
      </c>
      <c r="F5" s="245" t="s">
        <v>425</v>
      </c>
      <c r="G5" s="170"/>
      <c r="H5" s="170"/>
      <c r="I5" s="245" t="s">
        <v>425</v>
      </c>
      <c r="J5" s="170"/>
      <c r="K5" s="170"/>
      <c r="L5" s="170"/>
      <c r="M5" s="170"/>
      <c r="N5" s="170"/>
      <c r="O5" s="170"/>
      <c r="P5" s="181"/>
    </row>
    <row r="6" spans="1:16" ht="12.75" customHeight="1">
      <c r="A6" s="18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81"/>
    </row>
    <row r="7" spans="1:16" ht="12.75">
      <c r="A7" s="180"/>
      <c r="B7" s="170"/>
      <c r="C7" s="182" t="s">
        <v>1</v>
      </c>
      <c r="D7" s="170"/>
      <c r="E7" s="170"/>
      <c r="F7" s="170"/>
      <c r="G7" s="170"/>
      <c r="H7" s="182" t="s">
        <v>5</v>
      </c>
      <c r="I7" s="170"/>
      <c r="J7" s="170"/>
      <c r="K7" s="170"/>
      <c r="L7" s="170"/>
      <c r="M7" s="170"/>
      <c r="N7" s="170"/>
      <c r="O7" s="170"/>
      <c r="P7" s="181"/>
    </row>
    <row r="8" spans="1:16" ht="12.75">
      <c r="A8" s="180"/>
      <c r="B8" s="170"/>
      <c r="C8" s="170"/>
      <c r="D8" s="182"/>
      <c r="E8" s="170"/>
      <c r="F8" s="170"/>
      <c r="G8" s="170"/>
      <c r="H8" s="170"/>
      <c r="I8" s="245" t="s">
        <v>425</v>
      </c>
      <c r="J8" s="170"/>
      <c r="K8" s="170"/>
      <c r="L8" s="170"/>
      <c r="M8" s="170"/>
      <c r="N8" s="170"/>
      <c r="O8" s="170"/>
      <c r="P8" s="181"/>
    </row>
    <row r="9" spans="1:16" ht="12.75" customHeight="1">
      <c r="A9" s="18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81"/>
    </row>
    <row r="10" spans="1:16" ht="12.75">
      <c r="A10" s="180"/>
      <c r="B10" s="170"/>
      <c r="C10" s="182" t="s">
        <v>2</v>
      </c>
      <c r="D10" s="182" t="s">
        <v>3</v>
      </c>
      <c r="E10" s="170"/>
      <c r="F10" s="170"/>
      <c r="G10" s="170"/>
      <c r="H10" s="182" t="s">
        <v>6</v>
      </c>
      <c r="I10" s="170"/>
      <c r="J10" s="170"/>
      <c r="K10" s="170"/>
      <c r="L10" s="170"/>
      <c r="M10" s="170"/>
      <c r="N10" s="170"/>
      <c r="O10" s="170"/>
      <c r="P10" s="181"/>
    </row>
    <row r="11" spans="1:16" ht="12.75">
      <c r="A11" s="180"/>
      <c r="B11" s="170"/>
      <c r="C11" s="182"/>
      <c r="D11" s="182"/>
      <c r="E11" s="170"/>
      <c r="F11" s="170"/>
      <c r="G11" s="170"/>
      <c r="H11" s="170"/>
      <c r="I11" s="245" t="s">
        <v>425</v>
      </c>
      <c r="J11" s="170"/>
      <c r="K11" s="170"/>
      <c r="L11" s="170"/>
      <c r="M11" s="170"/>
      <c r="N11" s="170"/>
      <c r="O11" s="170"/>
      <c r="P11" s="181"/>
    </row>
    <row r="12" spans="1:16" ht="12.75">
      <c r="A12" s="18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81"/>
    </row>
    <row r="13" spans="1:16" ht="3.75" customHeight="1">
      <c r="A13" s="18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81"/>
    </row>
    <row r="14" spans="1:18" ht="15.75">
      <c r="A14" s="180"/>
      <c r="B14" s="254" t="s">
        <v>404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181"/>
      <c r="R14" s="167"/>
    </row>
    <row r="15" spans="1:18" ht="1.5" customHeight="1">
      <c r="A15" s="180"/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1"/>
      <c r="P15" s="181"/>
      <c r="R15" s="167"/>
    </row>
    <row r="16" spans="1:16" ht="12.75">
      <c r="A16" s="180"/>
      <c r="B16" s="207"/>
      <c r="C16" s="232"/>
      <c r="D16" s="233"/>
      <c r="E16" s="232" t="s">
        <v>7</v>
      </c>
      <c r="F16" s="170"/>
      <c r="G16" s="234"/>
      <c r="H16" s="234"/>
      <c r="I16" s="237" t="s">
        <v>7</v>
      </c>
      <c r="J16" s="170"/>
      <c r="K16" s="234"/>
      <c r="L16" s="234"/>
      <c r="M16" s="237" t="s">
        <v>7</v>
      </c>
      <c r="N16" s="182"/>
      <c r="O16" s="208"/>
      <c r="P16" s="181"/>
    </row>
    <row r="17" spans="1:16" ht="12.75">
      <c r="A17" s="180"/>
      <c r="B17" s="207"/>
      <c r="C17" s="217" t="str">
        <f>VLOOKUP($C$5,Datenblatt!$A$176:$AU$275,4,0)</f>
        <v> </v>
      </c>
      <c r="D17" s="218"/>
      <c r="E17" s="217" t="str">
        <f>CONCATENATE(Datenblatt!E2,Datenblatt!F2)</f>
        <v>  </v>
      </c>
      <c r="F17" s="170"/>
      <c r="G17" s="217" t="str">
        <f>VLOOKUP($C$5,Datenblatt!$A$176:$AU$275,7,0)</f>
        <v> </v>
      </c>
      <c r="H17" s="218"/>
      <c r="I17" s="217" t="str">
        <f>CONCATENATE(Datenblatt!G2,Datenblatt!H2)</f>
        <v>  </v>
      </c>
      <c r="J17" s="170"/>
      <c r="K17" s="217" t="str">
        <f>VLOOKUP($C$5,Datenblatt!$A$176:$AU$275,10,0)</f>
        <v> </v>
      </c>
      <c r="L17" s="218"/>
      <c r="M17" s="217" t="str">
        <f>CONCATENATE(Datenblatt!I2,Datenblatt!J2)</f>
        <v>  </v>
      </c>
      <c r="N17" s="168"/>
      <c r="O17" s="209"/>
      <c r="P17" s="181"/>
    </row>
    <row r="18" spans="1:16" ht="6" customHeight="1">
      <c r="A18" s="180"/>
      <c r="B18" s="207"/>
      <c r="C18" s="234"/>
      <c r="D18" s="234"/>
      <c r="E18" s="234"/>
      <c r="F18" s="170"/>
      <c r="G18" s="234"/>
      <c r="H18" s="234"/>
      <c r="I18" s="234"/>
      <c r="J18" s="170"/>
      <c r="K18" s="234"/>
      <c r="L18" s="234"/>
      <c r="M18" s="234"/>
      <c r="N18" s="170"/>
      <c r="O18" s="210"/>
      <c r="P18" s="181"/>
    </row>
    <row r="19" spans="1:16" ht="12.75">
      <c r="A19" s="180"/>
      <c r="B19" s="207"/>
      <c r="C19" s="217" t="str">
        <f>VLOOKUP($C$5,Datenblatt!$A$176:$AU$275,5,0)</f>
        <v> </v>
      </c>
      <c r="D19" s="218"/>
      <c r="E19" s="217" t="str">
        <f>CONCATENATE(Datenblatt!E4,Datenblatt!F4)</f>
        <v>  </v>
      </c>
      <c r="F19" s="170"/>
      <c r="G19" s="217" t="str">
        <f>VLOOKUP($C$5,Datenblatt!$A$176:$AU$275,8,0)</f>
        <v> </v>
      </c>
      <c r="H19" s="218"/>
      <c r="I19" s="217" t="str">
        <f>CONCATENATE(Datenblatt!G4,Datenblatt!H4)</f>
        <v>  </v>
      </c>
      <c r="J19" s="170"/>
      <c r="K19" s="244" t="s">
        <v>392</v>
      </c>
      <c r="L19" s="218"/>
      <c r="M19" s="217"/>
      <c r="N19" s="168"/>
      <c r="O19" s="209"/>
      <c r="P19" s="181"/>
    </row>
    <row r="20" spans="1:16" ht="6" customHeight="1">
      <c r="A20" s="180"/>
      <c r="B20" s="207"/>
      <c r="C20" s="234"/>
      <c r="D20" s="234"/>
      <c r="E20" s="234"/>
      <c r="F20" s="170"/>
      <c r="G20" s="239"/>
      <c r="H20" s="239"/>
      <c r="I20" s="234"/>
      <c r="J20" s="170"/>
      <c r="K20" s="234"/>
      <c r="L20" s="234"/>
      <c r="M20" s="234"/>
      <c r="N20" s="170"/>
      <c r="O20" s="210"/>
      <c r="P20" s="181"/>
    </row>
    <row r="21" spans="1:16" ht="12.75">
      <c r="A21" s="180"/>
      <c r="B21" s="207"/>
      <c r="C21" s="217" t="str">
        <f>VLOOKUP($C$5,Datenblatt!$A$176:$AU$275,6,0)</f>
        <v> </v>
      </c>
      <c r="D21" s="218"/>
      <c r="E21" s="217" t="str">
        <f>CONCATENATE(Datenblatt!E6,Datenblatt!F6)</f>
        <v>  </v>
      </c>
      <c r="F21" s="170"/>
      <c r="G21" s="217" t="str">
        <f>VLOOKUP($C$5,Datenblatt!$A$176:$AU$275,9,0)</f>
        <v> </v>
      </c>
      <c r="H21" s="218"/>
      <c r="I21" s="217" t="str">
        <f>CONCATENATE(Datenblatt!G6,Datenblatt!H6)</f>
        <v>  </v>
      </c>
      <c r="J21" s="170"/>
      <c r="K21" s="244" t="s">
        <v>392</v>
      </c>
      <c r="L21" s="218"/>
      <c r="M21" s="217"/>
      <c r="N21" s="168"/>
      <c r="O21" s="209"/>
      <c r="P21" s="181"/>
    </row>
    <row r="22" spans="1:16" ht="6" customHeight="1">
      <c r="A22" s="180"/>
      <c r="B22" s="21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3"/>
      <c r="P22" s="181"/>
    </row>
    <row r="23" spans="1:16" ht="15.75">
      <c r="A23" s="180"/>
      <c r="B23" s="254" t="s">
        <v>415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6"/>
      <c r="P23" s="181"/>
    </row>
    <row r="24" spans="1:16" ht="1.5" customHeight="1">
      <c r="A24" s="180"/>
      <c r="B24" s="229"/>
      <c r="C24" s="235"/>
      <c r="D24" s="235"/>
      <c r="E24" s="235"/>
      <c r="F24" s="230"/>
      <c r="G24" s="235"/>
      <c r="H24" s="235"/>
      <c r="I24" s="235"/>
      <c r="J24" s="230"/>
      <c r="K24" s="235"/>
      <c r="L24" s="235"/>
      <c r="M24" s="235"/>
      <c r="N24" s="230"/>
      <c r="O24" s="231"/>
      <c r="P24" s="181"/>
    </row>
    <row r="25" spans="1:16" ht="12.75">
      <c r="A25" s="180"/>
      <c r="B25" s="207"/>
      <c r="C25" s="170"/>
      <c r="D25" s="170"/>
      <c r="E25" s="182" t="s">
        <v>7</v>
      </c>
      <c r="F25" s="170"/>
      <c r="G25" s="170"/>
      <c r="H25" s="170"/>
      <c r="I25" s="182" t="s">
        <v>7</v>
      </c>
      <c r="J25" s="170"/>
      <c r="K25" s="170"/>
      <c r="L25" s="170"/>
      <c r="M25" s="182" t="s">
        <v>7</v>
      </c>
      <c r="N25" s="182"/>
      <c r="O25" s="208"/>
      <c r="P25" s="181"/>
    </row>
    <row r="26" spans="1:16" ht="12.75">
      <c r="A26" s="180"/>
      <c r="B26" s="207"/>
      <c r="C26" s="217" t="str">
        <f>VLOOKUP($C$5,Datenblatt!$A$176:$AU$275,11,0)</f>
        <v> </v>
      </c>
      <c r="D26" s="218"/>
      <c r="E26" s="217" t="str">
        <f>CONCATENATE(Datenblatt!E11,Datenblatt!F11)</f>
        <v>  </v>
      </c>
      <c r="F26" s="170"/>
      <c r="G26" s="217" t="str">
        <f>VLOOKUP($C$5,Datenblatt!$A$176:$AU$275,14,0)</f>
        <v> </v>
      </c>
      <c r="H26" s="218"/>
      <c r="I26" s="217" t="str">
        <f>CONCATENATE(Datenblatt!G11,Datenblatt!H11)</f>
        <v>  </v>
      </c>
      <c r="J26" s="170"/>
      <c r="K26" s="217" t="str">
        <f>VLOOKUP($C$5,Datenblatt!$A$176:$AU$275,17,0)</f>
        <v> </v>
      </c>
      <c r="L26" s="218"/>
      <c r="M26" s="217" t="str">
        <f>CONCATENATE(Datenblatt!I11,Datenblatt!J11)</f>
        <v>  </v>
      </c>
      <c r="N26" s="168"/>
      <c r="O26" s="209"/>
      <c r="P26" s="181"/>
    </row>
    <row r="27" spans="1:16" ht="6" customHeight="1">
      <c r="A27" s="180"/>
      <c r="B27" s="207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210"/>
      <c r="P27" s="181"/>
    </row>
    <row r="28" spans="1:16" ht="12.75">
      <c r="A28" s="180"/>
      <c r="B28" s="207"/>
      <c r="C28" s="217" t="str">
        <f>VLOOKUP($C$5,Datenblatt!$A$176:$AU$275,12,0)</f>
        <v> </v>
      </c>
      <c r="D28" s="218"/>
      <c r="E28" s="217" t="str">
        <f>CONCATENATE(Datenblatt!E13,Datenblatt!F13)</f>
        <v>  </v>
      </c>
      <c r="F28" s="168"/>
      <c r="G28" s="217" t="str">
        <f>VLOOKUP($C$5,Datenblatt!$A$176:$AU$275,15,0)</f>
        <v> </v>
      </c>
      <c r="H28" s="218"/>
      <c r="I28" s="217" t="str">
        <f>CONCATENATE(Datenblatt!G13,Datenblatt!H13)</f>
        <v>  </v>
      </c>
      <c r="J28" s="168"/>
      <c r="K28" s="217" t="str">
        <f>VLOOKUP($C$5,Datenblatt!$A$176:$AU$275,18,0)</f>
        <v> </v>
      </c>
      <c r="L28" s="218"/>
      <c r="M28" s="217" t="str">
        <f>CONCATENATE(Datenblatt!I13,Datenblatt!J13)</f>
        <v>  </v>
      </c>
      <c r="N28" s="168"/>
      <c r="O28" s="209"/>
      <c r="P28" s="181"/>
    </row>
    <row r="29" spans="1:16" ht="6" customHeight="1">
      <c r="A29" s="180"/>
      <c r="B29" s="207"/>
      <c r="C29" s="168"/>
      <c r="D29" s="169"/>
      <c r="E29" s="168"/>
      <c r="F29" s="168"/>
      <c r="G29" s="168"/>
      <c r="H29" s="169"/>
      <c r="I29" s="168"/>
      <c r="J29" s="168"/>
      <c r="K29" s="168"/>
      <c r="L29" s="168"/>
      <c r="M29" s="168"/>
      <c r="N29" s="168"/>
      <c r="O29" s="209"/>
      <c r="P29" s="181"/>
    </row>
    <row r="30" spans="1:16" ht="12.75">
      <c r="A30" s="180"/>
      <c r="B30" s="207"/>
      <c r="C30" s="217" t="str">
        <f>VLOOKUP($C$5,Datenblatt!$A$176:$AU$275,13,0)</f>
        <v> </v>
      </c>
      <c r="D30" s="218"/>
      <c r="E30" s="217" t="str">
        <f>CONCATENATE(Datenblatt!E15,Datenblatt!F15)</f>
        <v>  </v>
      </c>
      <c r="F30" s="168"/>
      <c r="G30" s="217" t="str">
        <f>VLOOKUP($C$5,Datenblatt!$A$176:$AU$275,16,0)</f>
        <v> </v>
      </c>
      <c r="H30" s="218"/>
      <c r="I30" s="217" t="str">
        <f>CONCATENATE(Datenblatt!G15,Datenblatt!H15)</f>
        <v>  </v>
      </c>
      <c r="J30" s="168"/>
      <c r="K30" s="206" t="s">
        <v>392</v>
      </c>
      <c r="L30" s="205"/>
      <c r="M30" s="204"/>
      <c r="N30" s="168"/>
      <c r="O30" s="209"/>
      <c r="P30" s="181"/>
    </row>
    <row r="31" spans="1:16" ht="6" customHeight="1">
      <c r="A31" s="180"/>
      <c r="B31" s="211"/>
      <c r="C31" s="214"/>
      <c r="D31" s="215"/>
      <c r="E31" s="214"/>
      <c r="F31" s="214"/>
      <c r="G31" s="214"/>
      <c r="H31" s="215"/>
      <c r="I31" s="214"/>
      <c r="J31" s="214"/>
      <c r="K31" s="214"/>
      <c r="L31" s="214"/>
      <c r="M31" s="214"/>
      <c r="N31" s="214"/>
      <c r="O31" s="216"/>
      <c r="P31" s="181"/>
    </row>
    <row r="32" spans="1:16" ht="15.75">
      <c r="A32" s="180"/>
      <c r="B32" s="254" t="s">
        <v>414</v>
      </c>
      <c r="C32" s="257"/>
      <c r="D32" s="257"/>
      <c r="E32" s="257"/>
      <c r="F32" s="255"/>
      <c r="G32" s="257"/>
      <c r="H32" s="257"/>
      <c r="I32" s="257"/>
      <c r="J32" s="255"/>
      <c r="K32" s="257"/>
      <c r="L32" s="257"/>
      <c r="M32" s="257"/>
      <c r="N32" s="255"/>
      <c r="O32" s="256"/>
      <c r="P32" s="181"/>
    </row>
    <row r="33" spans="1:16" ht="1.5" customHeight="1">
      <c r="A33" s="180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1"/>
      <c r="P33" s="181"/>
    </row>
    <row r="34" spans="1:16" ht="12.75">
      <c r="A34" s="180"/>
      <c r="B34" s="207"/>
      <c r="C34" s="234"/>
      <c r="D34" s="236"/>
      <c r="E34" s="237" t="s">
        <v>7</v>
      </c>
      <c r="F34" s="168"/>
      <c r="G34" s="238"/>
      <c r="H34" s="236"/>
      <c r="I34" s="237" t="s">
        <v>7</v>
      </c>
      <c r="J34" s="168"/>
      <c r="K34" s="238"/>
      <c r="L34" s="238"/>
      <c r="M34" s="237" t="s">
        <v>7</v>
      </c>
      <c r="N34" s="182"/>
      <c r="O34" s="208"/>
      <c r="P34" s="181"/>
    </row>
    <row r="35" spans="1:16" ht="12.75">
      <c r="A35" s="180"/>
      <c r="B35" s="207"/>
      <c r="C35" s="217" t="str">
        <f>VLOOKUP($C$5,Datenblatt!$A$176:$AU$275,19,0)</f>
        <v> </v>
      </c>
      <c r="D35" s="218"/>
      <c r="E35" s="217" t="str">
        <f>CONCATENATE(Datenblatt!E20,Datenblatt!F20)</f>
        <v>  </v>
      </c>
      <c r="F35" s="168"/>
      <c r="G35" s="217" t="str">
        <f>VLOOKUP($C$5,Datenblatt!$A$176:$AU$275,24,0)</f>
        <v> </v>
      </c>
      <c r="H35" s="218"/>
      <c r="I35" s="217" t="str">
        <f>CONCATENATE(Datenblatt!G20,Datenblatt!H20)</f>
        <v>  </v>
      </c>
      <c r="J35" s="168"/>
      <c r="K35" s="217" t="str">
        <f>VLOOKUP($C$5,Datenblatt!$A$176:$AU$275,29,0)</f>
        <v> </v>
      </c>
      <c r="L35" s="218"/>
      <c r="M35" s="217" t="str">
        <f>CONCATENATE(Datenblatt!I20,Datenblatt!J20)</f>
        <v>  </v>
      </c>
      <c r="N35" s="168"/>
      <c r="O35" s="209"/>
      <c r="P35" s="181"/>
    </row>
    <row r="36" spans="1:16" ht="6" customHeight="1">
      <c r="A36" s="180"/>
      <c r="B36" s="207"/>
      <c r="C36" s="238"/>
      <c r="D36" s="236"/>
      <c r="E36" s="238"/>
      <c r="F36" s="168"/>
      <c r="G36" s="238"/>
      <c r="H36" s="238"/>
      <c r="I36" s="238"/>
      <c r="J36" s="168"/>
      <c r="K36" s="238"/>
      <c r="L36" s="238"/>
      <c r="M36" s="238"/>
      <c r="N36" s="168"/>
      <c r="O36" s="209"/>
      <c r="P36" s="181"/>
    </row>
    <row r="37" spans="1:16" ht="12.75">
      <c r="A37" s="180"/>
      <c r="B37" s="207"/>
      <c r="C37" s="217" t="str">
        <f>VLOOKUP($C$5,Datenblatt!$A$176:$AU$275,20,0)</f>
        <v> </v>
      </c>
      <c r="D37" s="218"/>
      <c r="E37" s="217" t="str">
        <f>CONCATENATE(Datenblatt!E22,Datenblatt!F22)</f>
        <v>  </v>
      </c>
      <c r="F37" s="168"/>
      <c r="G37" s="217" t="str">
        <f>VLOOKUP($C$5,Datenblatt!$A$176:$AU$275,25,0)</f>
        <v> </v>
      </c>
      <c r="H37" s="218"/>
      <c r="I37" s="217" t="str">
        <f>CONCATENATE(Datenblatt!G22,Datenblatt!H22)</f>
        <v>  </v>
      </c>
      <c r="J37" s="168"/>
      <c r="K37" s="217" t="str">
        <f>VLOOKUP($C$5,Datenblatt!$A$176:$AU$275,30,0)</f>
        <v> </v>
      </c>
      <c r="L37" s="218"/>
      <c r="M37" s="217" t="str">
        <f>CONCATENATE(Datenblatt!I22,Datenblatt!J22)</f>
        <v>  </v>
      </c>
      <c r="N37" s="168"/>
      <c r="O37" s="209"/>
      <c r="P37" s="181"/>
    </row>
    <row r="38" spans="1:16" ht="6" customHeight="1">
      <c r="A38" s="180"/>
      <c r="B38" s="207"/>
      <c r="C38" s="238"/>
      <c r="D38" s="236"/>
      <c r="E38" s="238"/>
      <c r="F38" s="168"/>
      <c r="G38" s="238"/>
      <c r="H38" s="238"/>
      <c r="I38" s="238"/>
      <c r="J38" s="168"/>
      <c r="K38" s="238"/>
      <c r="L38" s="238"/>
      <c r="M38" s="238"/>
      <c r="N38" s="168"/>
      <c r="O38" s="209"/>
      <c r="P38" s="181"/>
    </row>
    <row r="39" spans="1:16" ht="12.75">
      <c r="A39" s="180"/>
      <c r="B39" s="207"/>
      <c r="C39" s="217" t="str">
        <f>VLOOKUP($C$5,Datenblatt!$A$176:$AU$275,21,0)</f>
        <v> </v>
      </c>
      <c r="D39" s="218"/>
      <c r="E39" s="217" t="str">
        <f>CONCATENATE(Datenblatt!E24,Datenblatt!F24)</f>
        <v>  </v>
      </c>
      <c r="F39" s="168"/>
      <c r="G39" s="217" t="str">
        <f>VLOOKUP($C$5,Datenblatt!$A$176:$AU$275,26,0)</f>
        <v> </v>
      </c>
      <c r="H39" s="218"/>
      <c r="I39" s="217" t="str">
        <f>CONCATENATE(Datenblatt!G24,Datenblatt!H24)</f>
        <v>  </v>
      </c>
      <c r="J39" s="168"/>
      <c r="K39" s="217" t="str">
        <f>VLOOKUP($C$5,Datenblatt!$A$176:$AU$275,31,0)</f>
        <v> </v>
      </c>
      <c r="L39" s="218"/>
      <c r="M39" s="217" t="str">
        <f>CONCATENATE(Datenblatt!I24,Datenblatt!J24)</f>
        <v>  </v>
      </c>
      <c r="N39" s="168"/>
      <c r="O39" s="209"/>
      <c r="P39" s="181"/>
    </row>
    <row r="40" spans="1:16" ht="6" customHeight="1">
      <c r="A40" s="180"/>
      <c r="B40" s="207"/>
      <c r="C40" s="238"/>
      <c r="D40" s="236"/>
      <c r="E40" s="238"/>
      <c r="F40" s="168"/>
      <c r="G40" s="238"/>
      <c r="H40" s="238"/>
      <c r="I40" s="238"/>
      <c r="J40" s="168"/>
      <c r="K40" s="238"/>
      <c r="L40" s="238"/>
      <c r="M40" s="238"/>
      <c r="N40" s="168"/>
      <c r="O40" s="209"/>
      <c r="P40" s="181"/>
    </row>
    <row r="41" spans="1:16" ht="12.75">
      <c r="A41" s="180"/>
      <c r="B41" s="207"/>
      <c r="C41" s="217" t="str">
        <f>VLOOKUP($C$5,Datenblatt!$A$176:$AU$275,22,0)</f>
        <v> </v>
      </c>
      <c r="D41" s="218"/>
      <c r="E41" s="217" t="str">
        <f>CONCATENATE(Datenblatt!E26,Datenblatt!F26)</f>
        <v>  </v>
      </c>
      <c r="F41" s="168"/>
      <c r="G41" s="217" t="str">
        <f>VLOOKUP($C$5,Datenblatt!$A$176:$AU$275,27,0)</f>
        <v> </v>
      </c>
      <c r="H41" s="218"/>
      <c r="I41" s="217" t="str">
        <f>CONCATENATE(Datenblatt!G26,Datenblatt!H26)</f>
        <v>  </v>
      </c>
      <c r="J41" s="168"/>
      <c r="K41" s="217" t="str">
        <f>VLOOKUP($C$5,Datenblatt!$A$176:$AU$275,32,0)</f>
        <v> </v>
      </c>
      <c r="L41" s="218"/>
      <c r="M41" s="217" t="str">
        <f>CONCATENATE(Datenblatt!I26,Datenblatt!J26)</f>
        <v>  </v>
      </c>
      <c r="N41" s="168"/>
      <c r="O41" s="209"/>
      <c r="P41" s="181"/>
    </row>
    <row r="42" spans="1:16" ht="6" customHeight="1">
      <c r="A42" s="180"/>
      <c r="B42" s="207"/>
      <c r="C42" s="168"/>
      <c r="D42" s="169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209"/>
      <c r="P42" s="181"/>
    </row>
    <row r="43" spans="1:16" ht="12.75">
      <c r="A43" s="180"/>
      <c r="B43" s="207"/>
      <c r="C43" s="217" t="str">
        <f>VLOOKUP($C$5,Datenblatt!$A$176:$AU$275,23,0)</f>
        <v> </v>
      </c>
      <c r="D43" s="218"/>
      <c r="E43" s="217" t="str">
        <f>CONCATENATE(Datenblatt!E28,Datenblatt!F28)</f>
        <v>  </v>
      </c>
      <c r="F43" s="168"/>
      <c r="G43" s="217" t="str">
        <f>VLOOKUP($C$5,Datenblatt!$A$176:$AU$275,28,0)</f>
        <v> </v>
      </c>
      <c r="H43" s="218"/>
      <c r="I43" s="217" t="str">
        <f>CONCATENATE(Datenblatt!G28,Datenblatt!H28)</f>
        <v>  </v>
      </c>
      <c r="J43" s="168"/>
      <c r="K43" s="244" t="s">
        <v>392</v>
      </c>
      <c r="L43" s="218"/>
      <c r="M43" s="217"/>
      <c r="N43" s="168"/>
      <c r="O43" s="209"/>
      <c r="P43" s="181"/>
    </row>
    <row r="44" spans="1:16" ht="6" customHeight="1">
      <c r="A44" s="180"/>
      <c r="B44" s="211"/>
      <c r="C44" s="214"/>
      <c r="D44" s="215"/>
      <c r="E44" s="214"/>
      <c r="F44" s="214"/>
      <c r="G44" s="240"/>
      <c r="H44" s="240"/>
      <c r="I44" s="240"/>
      <c r="J44" s="214"/>
      <c r="K44" s="240"/>
      <c r="L44" s="240"/>
      <c r="M44" s="240"/>
      <c r="N44" s="214"/>
      <c r="O44" s="216"/>
      <c r="P44" s="181"/>
    </row>
    <row r="45" spans="1:16" ht="15.75">
      <c r="A45" s="180"/>
      <c r="B45" s="254" t="s">
        <v>15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  <c r="P45" s="181"/>
    </row>
    <row r="46" spans="1:16" ht="1.5" customHeight="1">
      <c r="A46" s="180"/>
      <c r="B46" s="229"/>
      <c r="C46" s="230"/>
      <c r="D46" s="230"/>
      <c r="E46" s="230"/>
      <c r="F46" s="230"/>
      <c r="G46" s="235"/>
      <c r="H46" s="235"/>
      <c r="I46" s="235"/>
      <c r="J46" s="230"/>
      <c r="K46" s="235"/>
      <c r="L46" s="235"/>
      <c r="M46" s="235"/>
      <c r="N46" s="230"/>
      <c r="O46" s="231"/>
      <c r="P46" s="181"/>
    </row>
    <row r="47" spans="1:16" ht="12.75">
      <c r="A47" s="180"/>
      <c r="B47" s="207"/>
      <c r="C47" s="170"/>
      <c r="D47" s="169"/>
      <c r="E47" s="182" t="s">
        <v>7</v>
      </c>
      <c r="F47" s="168"/>
      <c r="G47" s="168"/>
      <c r="H47" s="168"/>
      <c r="I47" s="182" t="s">
        <v>7</v>
      </c>
      <c r="J47" s="168"/>
      <c r="K47" s="168"/>
      <c r="L47" s="168"/>
      <c r="M47" s="182" t="s">
        <v>7</v>
      </c>
      <c r="N47" s="182"/>
      <c r="O47" s="208"/>
      <c r="P47" s="181"/>
    </row>
    <row r="48" spans="1:16" ht="12.75">
      <c r="A48" s="180"/>
      <c r="B48" s="207"/>
      <c r="C48" s="217" t="str">
        <f>VLOOKUP($C$5,Datenblatt!$A$176:$AU$275,33,0)</f>
        <v> </v>
      </c>
      <c r="D48" s="218"/>
      <c r="E48" s="217" t="str">
        <f>CONCATENATE(Datenblatt!E33,Datenblatt!F33)</f>
        <v>  </v>
      </c>
      <c r="F48" s="168"/>
      <c r="G48" s="217" t="str">
        <f>VLOOKUP($C$5,Datenblatt!$A$176:$AU$275,38,0)</f>
        <v> </v>
      </c>
      <c r="H48" s="218"/>
      <c r="I48" s="217" t="str">
        <f>CONCATENATE(Datenblatt!G33,Datenblatt!H33)</f>
        <v>  </v>
      </c>
      <c r="J48" s="168"/>
      <c r="K48" s="217" t="str">
        <f>VLOOKUP($C$5,Datenblatt!$A$176:$AU$275,43,0)</f>
        <v> </v>
      </c>
      <c r="L48" s="218"/>
      <c r="M48" s="217" t="str">
        <f>CONCATENATE(Datenblatt!I33,Datenblatt!J33)</f>
        <v>  </v>
      </c>
      <c r="N48" s="168"/>
      <c r="O48" s="209"/>
      <c r="P48" s="181"/>
    </row>
    <row r="49" spans="1:16" ht="6" customHeight="1">
      <c r="A49" s="180"/>
      <c r="B49" s="207"/>
      <c r="C49" s="168"/>
      <c r="D49" s="169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209"/>
      <c r="P49" s="181"/>
    </row>
    <row r="50" spans="1:16" ht="12.75">
      <c r="A50" s="180"/>
      <c r="B50" s="207"/>
      <c r="C50" s="217" t="str">
        <f>VLOOKUP($C$5,Datenblatt!$A$176:$AU$275,34,0)</f>
        <v> </v>
      </c>
      <c r="D50" s="218"/>
      <c r="E50" s="217" t="str">
        <f>CONCATENATE(Datenblatt!E35,Datenblatt!F35)</f>
        <v>  </v>
      </c>
      <c r="F50" s="168"/>
      <c r="G50" s="217" t="str">
        <f>VLOOKUP($C$5,Datenblatt!$A$176:$AU$275,39,0)</f>
        <v> </v>
      </c>
      <c r="H50" s="218"/>
      <c r="I50" s="217" t="str">
        <f>CONCATENATE(Datenblatt!G35,Datenblatt!H35)</f>
        <v>  </v>
      </c>
      <c r="J50" s="168"/>
      <c r="K50" s="217" t="str">
        <f>VLOOKUP($C$5,Datenblatt!$A$176:$AU$275,44,0)</f>
        <v> </v>
      </c>
      <c r="L50" s="218"/>
      <c r="M50" s="217" t="str">
        <f>CONCATENATE(Datenblatt!I35,Datenblatt!J35)</f>
        <v>  </v>
      </c>
      <c r="N50" s="168"/>
      <c r="O50" s="209"/>
      <c r="P50" s="181"/>
    </row>
    <row r="51" spans="1:16" ht="6" customHeight="1">
      <c r="A51" s="180"/>
      <c r="B51" s="207"/>
      <c r="C51" s="168"/>
      <c r="D51" s="169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209"/>
      <c r="P51" s="181"/>
    </row>
    <row r="52" spans="1:16" ht="12.75">
      <c r="A52" s="180"/>
      <c r="B52" s="207"/>
      <c r="C52" s="217" t="str">
        <f>VLOOKUP($C$5,Datenblatt!$A$176:$AU$275,35,0)</f>
        <v> </v>
      </c>
      <c r="D52" s="218"/>
      <c r="E52" s="217" t="str">
        <f>CONCATENATE(Datenblatt!E37,Datenblatt!F37)</f>
        <v>  </v>
      </c>
      <c r="F52" s="168"/>
      <c r="G52" s="217" t="str">
        <f>VLOOKUP($C$5,Datenblatt!$A$176:$AU$275,40,0)</f>
        <v> </v>
      </c>
      <c r="H52" s="218"/>
      <c r="I52" s="217" t="str">
        <f>CONCATENATE(Datenblatt!G37,Datenblatt!H37)</f>
        <v>  </v>
      </c>
      <c r="J52" s="168"/>
      <c r="K52" s="217" t="str">
        <f>VLOOKUP($C$5,Datenblatt!$A$176:$AU$275,45,0)</f>
        <v> </v>
      </c>
      <c r="L52" s="218"/>
      <c r="M52" s="217" t="str">
        <f>CONCATENATE(Datenblatt!I37,Datenblatt!J37)</f>
        <v>  </v>
      </c>
      <c r="N52" s="168"/>
      <c r="O52" s="209"/>
      <c r="P52" s="181"/>
    </row>
    <row r="53" spans="1:16" ht="6" customHeight="1">
      <c r="A53" s="180"/>
      <c r="B53" s="20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209"/>
      <c r="P53" s="181"/>
    </row>
    <row r="54" spans="1:16" ht="12.75" customHeight="1">
      <c r="A54" s="180"/>
      <c r="B54" s="207"/>
      <c r="C54" s="217" t="str">
        <f>VLOOKUP($C$5,Datenblatt!$A$176:$AU$275,36,0)</f>
        <v> </v>
      </c>
      <c r="D54" s="218"/>
      <c r="E54" s="217" t="str">
        <f>CONCATENATE(Datenblatt!E39,Datenblatt!F39)</f>
        <v>  </v>
      </c>
      <c r="F54" s="168"/>
      <c r="G54" s="217" t="str">
        <f>VLOOKUP($C$5,Datenblatt!$A$176:$AU$275,41,0)</f>
        <v> </v>
      </c>
      <c r="H54" s="218"/>
      <c r="I54" s="217" t="str">
        <f>CONCATENATE(Datenblatt!G39,Datenblatt!H39)</f>
        <v>  </v>
      </c>
      <c r="J54" s="168"/>
      <c r="K54" s="217" t="str">
        <f>VLOOKUP($C$5,Datenblatt!$A$176:$AU$275,46,0)</f>
        <v> </v>
      </c>
      <c r="L54" s="218"/>
      <c r="M54" s="217" t="str">
        <f>CONCATENATE(Datenblatt!I39,Datenblatt!J39)</f>
        <v>  </v>
      </c>
      <c r="N54" s="168"/>
      <c r="O54" s="209"/>
      <c r="P54" s="181"/>
    </row>
    <row r="55" spans="1:16" ht="6" customHeight="1">
      <c r="A55" s="180"/>
      <c r="B55" s="207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209"/>
      <c r="P55" s="181"/>
    </row>
    <row r="56" spans="1:16" ht="12.75" customHeight="1">
      <c r="A56" s="180"/>
      <c r="B56" s="207"/>
      <c r="C56" s="217" t="str">
        <f>VLOOKUP($C$5,Datenblatt!$A$176:$AU$275,37,0)</f>
        <v> </v>
      </c>
      <c r="D56" s="218"/>
      <c r="E56" s="217" t="str">
        <f>CONCATENATE(Datenblatt!E41,Datenblatt!F41)</f>
        <v>  </v>
      </c>
      <c r="F56" s="170"/>
      <c r="G56" s="217" t="str">
        <f>VLOOKUP($C$5,Datenblatt!$A$176:$AU$275,42,0)</f>
        <v> </v>
      </c>
      <c r="H56" s="218"/>
      <c r="I56" s="217" t="str">
        <f>CONCATENATE(Datenblatt!G41,Datenblatt!H41)</f>
        <v>  </v>
      </c>
      <c r="J56" s="170"/>
      <c r="K56" s="217" t="str">
        <f>VLOOKUP($C$5,Datenblatt!$A$176:$AU$275,47,0)</f>
        <v> </v>
      </c>
      <c r="L56" s="218"/>
      <c r="M56" s="217" t="str">
        <f>CONCATENATE(Datenblatt!I41,Datenblatt!J41)</f>
        <v>  </v>
      </c>
      <c r="N56" s="168"/>
      <c r="O56" s="209"/>
      <c r="P56" s="181"/>
    </row>
    <row r="57" spans="1:16" ht="6" customHeight="1">
      <c r="A57" s="180"/>
      <c r="B57" s="211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3"/>
      <c r="P57" s="181"/>
    </row>
    <row r="58" spans="1:16" ht="13.5" thickBot="1">
      <c r="A58" s="185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187"/>
      <c r="O58" s="187"/>
      <c r="P58" s="188"/>
    </row>
    <row r="59" spans="1:16" ht="12.75" customHeight="1">
      <c r="A59" s="264" t="s">
        <v>427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6"/>
    </row>
    <row r="60" spans="1:16" ht="12.75" customHeight="1">
      <c r="A60" s="267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9"/>
    </row>
    <row r="61" spans="1:16" ht="13.5" customHeight="1">
      <c r="A61" s="270" t="s">
        <v>428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3"/>
    </row>
    <row r="62" spans="1:16" ht="13.5" customHeight="1">
      <c r="A62" s="251" t="s">
        <v>429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3"/>
    </row>
    <row r="63" spans="1:16" ht="3.75" customHeight="1">
      <c r="A63" s="201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3"/>
    </row>
    <row r="64" spans="1:16" ht="12.75">
      <c r="A64" s="180"/>
      <c r="B64" s="170"/>
      <c r="C64" s="182" t="s">
        <v>403</v>
      </c>
      <c r="D64" s="182"/>
      <c r="E64" s="170"/>
      <c r="F64" s="170"/>
      <c r="G64" s="170"/>
      <c r="H64" s="182" t="s">
        <v>4</v>
      </c>
      <c r="I64" s="170"/>
      <c r="J64" s="170"/>
      <c r="K64" s="170"/>
      <c r="L64" s="170"/>
      <c r="M64" s="170"/>
      <c r="N64" s="170"/>
      <c r="O64" s="170"/>
      <c r="P64" s="181"/>
    </row>
    <row r="65" spans="1:16" ht="12.75">
      <c r="A65" s="180"/>
      <c r="B65" s="170"/>
      <c r="C65" s="183" t="s">
        <v>392</v>
      </c>
      <c r="D65" s="183"/>
      <c r="E65" s="184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81"/>
    </row>
    <row r="66" spans="1:16" ht="12.75">
      <c r="A66" s="18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81"/>
    </row>
    <row r="67" spans="1:16" ht="12.75">
      <c r="A67" s="180"/>
      <c r="B67" s="170"/>
      <c r="C67" s="182" t="s">
        <v>1</v>
      </c>
      <c r="D67" s="170"/>
      <c r="E67" s="170"/>
      <c r="F67" s="170"/>
      <c r="G67" s="170"/>
      <c r="H67" s="182" t="s">
        <v>5</v>
      </c>
      <c r="I67" s="170"/>
      <c r="J67" s="170"/>
      <c r="K67" s="170"/>
      <c r="L67" s="170"/>
      <c r="M67" s="170"/>
      <c r="N67" s="170"/>
      <c r="O67" s="170"/>
      <c r="P67" s="181"/>
    </row>
    <row r="68" spans="1:16" ht="12.75">
      <c r="A68" s="180"/>
      <c r="B68" s="170"/>
      <c r="C68" s="170"/>
      <c r="D68" s="182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81"/>
    </row>
    <row r="69" spans="1:16" ht="12.75">
      <c r="A69" s="18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81"/>
    </row>
    <row r="70" spans="1:16" ht="12.75">
      <c r="A70" s="180"/>
      <c r="B70" s="170"/>
      <c r="C70" s="182" t="s">
        <v>2</v>
      </c>
      <c r="D70" s="182" t="s">
        <v>3</v>
      </c>
      <c r="E70" s="170"/>
      <c r="F70" s="170"/>
      <c r="G70" s="170"/>
      <c r="H70" s="182" t="s">
        <v>6</v>
      </c>
      <c r="I70" s="170"/>
      <c r="J70" s="170"/>
      <c r="K70" s="170"/>
      <c r="L70" s="170"/>
      <c r="M70" s="170"/>
      <c r="N70" s="170"/>
      <c r="O70" s="170"/>
      <c r="P70" s="181"/>
    </row>
    <row r="71" spans="1:16" ht="12.75">
      <c r="A71" s="180"/>
      <c r="B71" s="170"/>
      <c r="C71" s="182"/>
      <c r="D71" s="182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81"/>
    </row>
    <row r="72" spans="1:16" ht="12.75">
      <c r="A72" s="18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81"/>
    </row>
    <row r="73" spans="1:16" ht="3.75" customHeight="1">
      <c r="A73" s="18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81"/>
    </row>
    <row r="74" spans="1:16" ht="15.75">
      <c r="A74" s="180"/>
      <c r="B74" s="254" t="s">
        <v>404</v>
      </c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81"/>
    </row>
    <row r="75" spans="1:16" ht="1.5" customHeight="1">
      <c r="A75" s="180"/>
      <c r="B75" s="229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1"/>
      <c r="P75" s="181"/>
    </row>
    <row r="76" spans="1:16" ht="12.75">
      <c r="A76" s="180"/>
      <c r="B76" s="207"/>
      <c r="C76" s="232"/>
      <c r="D76" s="233"/>
      <c r="E76" s="232"/>
      <c r="F76" s="170"/>
      <c r="G76" s="234"/>
      <c r="H76" s="234"/>
      <c r="I76" s="237"/>
      <c r="J76" s="170"/>
      <c r="K76" s="234"/>
      <c r="L76" s="234"/>
      <c r="M76" s="237"/>
      <c r="N76" s="182"/>
      <c r="O76" s="208"/>
      <c r="P76" s="181"/>
    </row>
    <row r="77" spans="1:16" ht="12.75">
      <c r="A77" s="180"/>
      <c r="B77" s="207"/>
      <c r="C77" s="246"/>
      <c r="D77" s="243"/>
      <c r="E77" s="246"/>
      <c r="F77" s="170"/>
      <c r="G77" s="246"/>
      <c r="H77" s="243"/>
      <c r="I77" s="246"/>
      <c r="J77" s="170"/>
      <c r="K77" s="246"/>
      <c r="L77" s="243"/>
      <c r="M77" s="246"/>
      <c r="N77" s="168"/>
      <c r="O77" s="209"/>
      <c r="P77" s="181"/>
    </row>
    <row r="78" spans="1:16" ht="6" customHeight="1">
      <c r="A78" s="180"/>
      <c r="B78" s="207"/>
      <c r="C78" s="234"/>
      <c r="D78" s="234"/>
      <c r="E78" s="234"/>
      <c r="F78" s="170"/>
      <c r="G78" s="234"/>
      <c r="H78" s="234"/>
      <c r="I78" s="234"/>
      <c r="J78" s="170"/>
      <c r="K78" s="234"/>
      <c r="L78" s="234"/>
      <c r="M78" s="234"/>
      <c r="N78" s="170"/>
      <c r="O78" s="210"/>
      <c r="P78" s="181"/>
    </row>
    <row r="79" spans="1:16" ht="12.75">
      <c r="A79" s="180"/>
      <c r="B79" s="207"/>
      <c r="C79" s="246"/>
      <c r="D79" s="243"/>
      <c r="E79" s="246"/>
      <c r="F79" s="170"/>
      <c r="G79" s="246"/>
      <c r="H79" s="243"/>
      <c r="I79" s="246"/>
      <c r="J79" s="170"/>
      <c r="K79" s="247"/>
      <c r="L79" s="243"/>
      <c r="M79" s="246"/>
      <c r="N79" s="168"/>
      <c r="O79" s="209"/>
      <c r="P79" s="181"/>
    </row>
    <row r="80" spans="1:16" ht="6" customHeight="1">
      <c r="A80" s="180"/>
      <c r="B80" s="207"/>
      <c r="C80" s="234"/>
      <c r="D80" s="234"/>
      <c r="E80" s="234"/>
      <c r="F80" s="170"/>
      <c r="G80" s="239"/>
      <c r="H80" s="239"/>
      <c r="I80" s="234"/>
      <c r="J80" s="170"/>
      <c r="K80" s="234"/>
      <c r="L80" s="234"/>
      <c r="M80" s="234"/>
      <c r="N80" s="170"/>
      <c r="O80" s="210"/>
      <c r="P80" s="181"/>
    </row>
    <row r="81" spans="1:16" ht="12.75">
      <c r="A81" s="180"/>
      <c r="B81" s="207"/>
      <c r="C81" s="246"/>
      <c r="D81" s="243"/>
      <c r="E81" s="246"/>
      <c r="F81" s="170"/>
      <c r="G81" s="246"/>
      <c r="H81" s="243"/>
      <c r="I81" s="246"/>
      <c r="J81" s="170"/>
      <c r="K81" s="247"/>
      <c r="L81" s="243"/>
      <c r="M81" s="246"/>
      <c r="N81" s="168"/>
      <c r="O81" s="209"/>
      <c r="P81" s="181"/>
    </row>
    <row r="82" spans="1:16" ht="6" customHeight="1">
      <c r="A82" s="180"/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3"/>
      <c r="P82" s="181"/>
    </row>
    <row r="83" spans="1:16" ht="15.75">
      <c r="A83" s="180"/>
      <c r="B83" s="254" t="s">
        <v>415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6"/>
      <c r="P83" s="181"/>
    </row>
    <row r="84" spans="1:16" ht="1.5" customHeight="1">
      <c r="A84" s="180"/>
      <c r="B84" s="229"/>
      <c r="C84" s="235"/>
      <c r="D84" s="235"/>
      <c r="E84" s="235"/>
      <c r="F84" s="230"/>
      <c r="G84" s="235"/>
      <c r="H84" s="235"/>
      <c r="I84" s="235"/>
      <c r="J84" s="230"/>
      <c r="K84" s="235"/>
      <c r="L84" s="235"/>
      <c r="M84" s="235"/>
      <c r="N84" s="230"/>
      <c r="O84" s="231"/>
      <c r="P84" s="181"/>
    </row>
    <row r="85" spans="1:16" ht="12.75">
      <c r="A85" s="180"/>
      <c r="B85" s="207"/>
      <c r="C85" s="170"/>
      <c r="D85" s="170"/>
      <c r="E85" s="182"/>
      <c r="F85" s="170"/>
      <c r="G85" s="170"/>
      <c r="H85" s="170"/>
      <c r="I85" s="182"/>
      <c r="J85" s="170"/>
      <c r="K85" s="170"/>
      <c r="L85" s="170"/>
      <c r="M85" s="182"/>
      <c r="N85" s="182"/>
      <c r="O85" s="208"/>
      <c r="P85" s="181"/>
    </row>
    <row r="86" spans="1:16" ht="12.75">
      <c r="A86" s="180"/>
      <c r="B86" s="207"/>
      <c r="C86" s="249"/>
      <c r="D86" s="243"/>
      <c r="E86" s="246"/>
      <c r="F86" s="170"/>
      <c r="G86" s="249"/>
      <c r="H86" s="243"/>
      <c r="I86" s="246"/>
      <c r="J86" s="170"/>
      <c r="K86" s="249"/>
      <c r="L86" s="243"/>
      <c r="M86" s="246"/>
      <c r="N86" s="168"/>
      <c r="O86" s="209"/>
      <c r="P86" s="181"/>
    </row>
    <row r="87" spans="1:16" ht="6" customHeight="1">
      <c r="A87" s="180"/>
      <c r="B87" s="207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210"/>
      <c r="P87" s="181"/>
    </row>
    <row r="88" spans="1:16" ht="12.75">
      <c r="A88" s="180"/>
      <c r="B88" s="207"/>
      <c r="C88" s="246"/>
      <c r="D88" s="243"/>
      <c r="E88" s="246"/>
      <c r="F88" s="168"/>
      <c r="G88" s="246"/>
      <c r="H88" s="243"/>
      <c r="I88" s="246"/>
      <c r="J88" s="168"/>
      <c r="K88" s="246"/>
      <c r="L88" s="243"/>
      <c r="M88" s="246"/>
      <c r="N88" s="168"/>
      <c r="O88" s="209"/>
      <c r="P88" s="181"/>
    </row>
    <row r="89" spans="1:16" ht="6" customHeight="1">
      <c r="A89" s="180"/>
      <c r="B89" s="207"/>
      <c r="C89" s="168"/>
      <c r="D89" s="169"/>
      <c r="E89" s="168"/>
      <c r="F89" s="168"/>
      <c r="G89" s="168"/>
      <c r="H89" s="169"/>
      <c r="I89" s="168"/>
      <c r="J89" s="168"/>
      <c r="K89" s="168"/>
      <c r="L89" s="168"/>
      <c r="M89" s="168"/>
      <c r="N89" s="168"/>
      <c r="O89" s="209"/>
      <c r="P89" s="181"/>
    </row>
    <row r="90" spans="1:16" ht="12.75">
      <c r="A90" s="180"/>
      <c r="B90" s="207"/>
      <c r="C90" s="246"/>
      <c r="D90" s="243"/>
      <c r="E90" s="246"/>
      <c r="F90" s="168"/>
      <c r="G90" s="246"/>
      <c r="H90" s="243"/>
      <c r="I90" s="246"/>
      <c r="J90" s="168"/>
      <c r="K90" s="248"/>
      <c r="L90" s="169"/>
      <c r="M90" s="168"/>
      <c r="N90" s="168"/>
      <c r="O90" s="209"/>
      <c r="P90" s="181"/>
    </row>
    <row r="91" spans="1:16" ht="6" customHeight="1">
      <c r="A91" s="180"/>
      <c r="B91" s="211"/>
      <c r="C91" s="214"/>
      <c r="D91" s="215"/>
      <c r="E91" s="214"/>
      <c r="F91" s="214"/>
      <c r="G91" s="214"/>
      <c r="H91" s="215"/>
      <c r="I91" s="214"/>
      <c r="J91" s="214"/>
      <c r="K91" s="214"/>
      <c r="L91" s="214"/>
      <c r="M91" s="214"/>
      <c r="N91" s="214"/>
      <c r="O91" s="216"/>
      <c r="P91" s="181"/>
    </row>
    <row r="92" spans="1:16" ht="15.75">
      <c r="A92" s="180"/>
      <c r="B92" s="254" t="s">
        <v>414</v>
      </c>
      <c r="C92" s="257"/>
      <c r="D92" s="257"/>
      <c r="E92" s="257"/>
      <c r="F92" s="255"/>
      <c r="G92" s="257"/>
      <c r="H92" s="257"/>
      <c r="I92" s="257"/>
      <c r="J92" s="255"/>
      <c r="K92" s="257"/>
      <c r="L92" s="257"/>
      <c r="M92" s="257"/>
      <c r="N92" s="255"/>
      <c r="O92" s="256"/>
      <c r="P92" s="181"/>
    </row>
    <row r="93" spans="1:16" ht="1.5" customHeight="1">
      <c r="A93" s="180"/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1"/>
      <c r="P93" s="181"/>
    </row>
    <row r="94" spans="1:16" ht="12.75">
      <c r="A94" s="180"/>
      <c r="B94" s="207"/>
      <c r="C94" s="234"/>
      <c r="D94" s="236"/>
      <c r="E94" s="237"/>
      <c r="F94" s="168"/>
      <c r="G94" s="238"/>
      <c r="H94" s="236"/>
      <c r="I94" s="237"/>
      <c r="J94" s="168"/>
      <c r="K94" s="238"/>
      <c r="L94" s="238"/>
      <c r="M94" s="237"/>
      <c r="N94" s="182"/>
      <c r="O94" s="208"/>
      <c r="P94" s="181"/>
    </row>
    <row r="95" spans="1:16" ht="12.75">
      <c r="A95" s="180"/>
      <c r="B95" s="207"/>
      <c r="C95" s="250"/>
      <c r="D95" s="243"/>
      <c r="E95" s="246"/>
      <c r="F95" s="168"/>
      <c r="G95" s="246"/>
      <c r="H95" s="243"/>
      <c r="I95" s="246"/>
      <c r="J95" s="168"/>
      <c r="K95" s="249"/>
      <c r="L95" s="243"/>
      <c r="M95" s="246"/>
      <c r="N95" s="168"/>
      <c r="O95" s="209"/>
      <c r="P95" s="181"/>
    </row>
    <row r="96" spans="1:16" ht="6" customHeight="1">
      <c r="A96" s="180"/>
      <c r="B96" s="207"/>
      <c r="C96" s="238"/>
      <c r="D96" s="236"/>
      <c r="E96" s="238"/>
      <c r="F96" s="168"/>
      <c r="G96" s="238"/>
      <c r="H96" s="238"/>
      <c r="I96" s="238"/>
      <c r="J96" s="168"/>
      <c r="K96" s="238"/>
      <c r="L96" s="238"/>
      <c r="M96" s="238"/>
      <c r="N96" s="168"/>
      <c r="O96" s="209"/>
      <c r="P96" s="181"/>
    </row>
    <row r="97" spans="1:16" ht="12.75">
      <c r="A97" s="180"/>
      <c r="B97" s="207"/>
      <c r="C97" s="246"/>
      <c r="D97" s="243"/>
      <c r="E97" s="246"/>
      <c r="F97" s="168"/>
      <c r="G97" s="246"/>
      <c r="H97" s="243"/>
      <c r="I97" s="246"/>
      <c r="J97" s="168"/>
      <c r="K97" s="246"/>
      <c r="L97" s="243"/>
      <c r="M97" s="246"/>
      <c r="N97" s="168"/>
      <c r="O97" s="209"/>
      <c r="P97" s="181"/>
    </row>
    <row r="98" spans="1:16" ht="6" customHeight="1">
      <c r="A98" s="180"/>
      <c r="B98" s="207"/>
      <c r="C98" s="238"/>
      <c r="D98" s="236"/>
      <c r="E98" s="238"/>
      <c r="F98" s="168"/>
      <c r="G98" s="238"/>
      <c r="H98" s="238"/>
      <c r="I98" s="238"/>
      <c r="J98" s="168"/>
      <c r="K98" s="238"/>
      <c r="L98" s="238"/>
      <c r="M98" s="238"/>
      <c r="N98" s="168"/>
      <c r="O98" s="209"/>
      <c r="P98" s="181"/>
    </row>
    <row r="99" spans="1:16" ht="12.75">
      <c r="A99" s="180"/>
      <c r="B99" s="207"/>
      <c r="C99" s="246"/>
      <c r="D99" s="243"/>
      <c r="E99" s="246"/>
      <c r="F99" s="168"/>
      <c r="G99" s="246"/>
      <c r="H99" s="243"/>
      <c r="I99" s="246"/>
      <c r="J99" s="168"/>
      <c r="K99" s="246"/>
      <c r="L99" s="243"/>
      <c r="M99" s="246"/>
      <c r="N99" s="168"/>
      <c r="O99" s="209"/>
      <c r="P99" s="181"/>
    </row>
    <row r="100" spans="1:16" ht="6" customHeight="1">
      <c r="A100" s="180"/>
      <c r="B100" s="207"/>
      <c r="C100" s="238"/>
      <c r="D100" s="236"/>
      <c r="E100" s="238"/>
      <c r="F100" s="168"/>
      <c r="G100" s="238"/>
      <c r="H100" s="238"/>
      <c r="I100" s="238"/>
      <c r="J100" s="168"/>
      <c r="K100" s="238"/>
      <c r="L100" s="238"/>
      <c r="M100" s="238"/>
      <c r="N100" s="168"/>
      <c r="O100" s="209"/>
      <c r="P100" s="181"/>
    </row>
    <row r="101" spans="1:16" ht="12.75">
      <c r="A101" s="180"/>
      <c r="B101" s="207"/>
      <c r="C101" s="246"/>
      <c r="D101" s="243"/>
      <c r="E101" s="246"/>
      <c r="F101" s="168"/>
      <c r="G101" s="246"/>
      <c r="H101" s="243"/>
      <c r="I101" s="246"/>
      <c r="J101" s="168"/>
      <c r="K101" s="246"/>
      <c r="L101" s="243"/>
      <c r="M101" s="246"/>
      <c r="N101" s="168"/>
      <c r="O101" s="209"/>
      <c r="P101" s="181"/>
    </row>
    <row r="102" spans="1:16" ht="6" customHeight="1">
      <c r="A102" s="180"/>
      <c r="B102" s="207"/>
      <c r="C102" s="168"/>
      <c r="D102" s="169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209"/>
      <c r="P102" s="181"/>
    </row>
    <row r="103" spans="1:16" ht="6" customHeight="1">
      <c r="A103" s="180"/>
      <c r="B103" s="211"/>
      <c r="C103" s="214"/>
      <c r="D103" s="215"/>
      <c r="E103" s="214"/>
      <c r="F103" s="214"/>
      <c r="G103" s="240"/>
      <c r="H103" s="240"/>
      <c r="I103" s="240"/>
      <c r="J103" s="214"/>
      <c r="K103" s="240"/>
      <c r="L103" s="240"/>
      <c r="M103" s="240"/>
      <c r="N103" s="214"/>
      <c r="O103" s="216"/>
      <c r="P103" s="181"/>
    </row>
    <row r="104" spans="1:16" ht="15.75">
      <c r="A104" s="180"/>
      <c r="B104" s="254" t="s">
        <v>15</v>
      </c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6"/>
      <c r="P104" s="181"/>
    </row>
    <row r="105" spans="1:16" ht="3.75" customHeight="1">
      <c r="A105" s="180">
        <v>2</v>
      </c>
      <c r="B105" s="229"/>
      <c r="C105" s="230"/>
      <c r="D105" s="230"/>
      <c r="E105" s="230"/>
      <c r="F105" s="230"/>
      <c r="G105" s="235"/>
      <c r="H105" s="235"/>
      <c r="I105" s="235"/>
      <c r="J105" s="230"/>
      <c r="K105" s="235"/>
      <c r="L105" s="235"/>
      <c r="M105" s="235"/>
      <c r="N105" s="230"/>
      <c r="O105" s="231"/>
      <c r="P105" s="181"/>
    </row>
    <row r="106" spans="1:16" ht="12.75">
      <c r="A106" s="180"/>
      <c r="B106" s="207"/>
      <c r="C106" s="170"/>
      <c r="D106" s="169"/>
      <c r="E106" s="182"/>
      <c r="F106" s="168"/>
      <c r="G106" s="168"/>
      <c r="H106" s="168"/>
      <c r="I106" s="182"/>
      <c r="J106" s="168"/>
      <c r="K106" s="168"/>
      <c r="L106" s="168"/>
      <c r="M106" s="182"/>
      <c r="N106" s="182"/>
      <c r="O106" s="208"/>
      <c r="P106" s="181"/>
    </row>
    <row r="107" spans="1:16" ht="12.75">
      <c r="A107" s="180"/>
      <c r="B107" s="207"/>
      <c r="C107" s="246"/>
      <c r="D107" s="243"/>
      <c r="E107" s="246"/>
      <c r="F107" s="168"/>
      <c r="G107" s="246"/>
      <c r="H107" s="243"/>
      <c r="I107" s="246"/>
      <c r="J107" s="168"/>
      <c r="K107" s="246"/>
      <c r="L107" s="243"/>
      <c r="M107" s="246"/>
      <c r="N107" s="168"/>
      <c r="O107" s="209"/>
      <c r="P107" s="181"/>
    </row>
    <row r="108" spans="1:16" ht="6" customHeight="1">
      <c r="A108" s="180"/>
      <c r="B108" s="207"/>
      <c r="C108" s="168"/>
      <c r="D108" s="169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209"/>
      <c r="P108" s="181"/>
    </row>
    <row r="109" spans="1:16" ht="12.75">
      <c r="A109" s="180"/>
      <c r="B109" s="207"/>
      <c r="C109" s="246"/>
      <c r="D109" s="243"/>
      <c r="E109" s="246"/>
      <c r="F109" s="168"/>
      <c r="G109" s="246"/>
      <c r="H109" s="243"/>
      <c r="I109" s="246"/>
      <c r="J109" s="168"/>
      <c r="K109" s="246"/>
      <c r="L109" s="243"/>
      <c r="M109" s="246"/>
      <c r="N109" s="168"/>
      <c r="O109" s="209"/>
      <c r="P109" s="181"/>
    </row>
    <row r="110" spans="1:16" ht="6" customHeight="1">
      <c r="A110" s="180"/>
      <c r="B110" s="207"/>
      <c r="C110" s="168"/>
      <c r="D110" s="169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209"/>
      <c r="P110" s="181"/>
    </row>
    <row r="111" spans="1:16" ht="12.75">
      <c r="A111" s="180"/>
      <c r="B111" s="207"/>
      <c r="C111" s="246"/>
      <c r="D111" s="243"/>
      <c r="E111" s="246"/>
      <c r="F111" s="168"/>
      <c r="G111" s="246"/>
      <c r="H111" s="243"/>
      <c r="I111" s="246"/>
      <c r="J111" s="168"/>
      <c r="K111" s="246"/>
      <c r="L111" s="243"/>
      <c r="M111" s="246"/>
      <c r="N111" s="168"/>
      <c r="O111" s="209"/>
      <c r="P111" s="181"/>
    </row>
    <row r="112" spans="1:16" ht="6" customHeight="1">
      <c r="A112" s="180"/>
      <c r="B112" s="207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209"/>
      <c r="P112" s="181"/>
    </row>
    <row r="113" spans="1:16" ht="12.75">
      <c r="A113" s="180"/>
      <c r="B113" s="207"/>
      <c r="C113" s="246"/>
      <c r="D113" s="243"/>
      <c r="E113" s="246"/>
      <c r="F113" s="168"/>
      <c r="G113" s="246"/>
      <c r="H113" s="243"/>
      <c r="I113" s="246"/>
      <c r="J113" s="168"/>
      <c r="K113" s="246"/>
      <c r="L113" s="243"/>
      <c r="M113" s="246"/>
      <c r="N113" s="168"/>
      <c r="O113" s="209"/>
      <c r="P113" s="181"/>
    </row>
    <row r="114" spans="1:16" ht="6" customHeight="1">
      <c r="A114" s="180"/>
      <c r="B114" s="207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209"/>
      <c r="P114" s="181"/>
    </row>
    <row r="115" spans="1:16" ht="6" customHeight="1">
      <c r="A115" s="180"/>
      <c r="B115" s="211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3"/>
      <c r="P115" s="181"/>
    </row>
    <row r="116" spans="1:16" ht="13.5" customHeight="1" thickBot="1">
      <c r="A116" s="185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7"/>
      <c r="N116" s="187"/>
      <c r="O116" s="187"/>
      <c r="P116" s="188"/>
    </row>
    <row r="117" spans="1:16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</sheetData>
  <sheetProtection password="DA8F" sheet="1" objects="1" scenarios="1" selectLockedCells="1" selectUnlockedCells="1"/>
  <mergeCells count="12">
    <mergeCell ref="A1:P2"/>
    <mergeCell ref="B14:O14"/>
    <mergeCell ref="B23:O23"/>
    <mergeCell ref="B32:O32"/>
    <mergeCell ref="A59:P60"/>
    <mergeCell ref="A61:P61"/>
    <mergeCell ref="A62:P62"/>
    <mergeCell ref="B45:O45"/>
    <mergeCell ref="B104:O104"/>
    <mergeCell ref="B74:O74"/>
    <mergeCell ref="B83:O83"/>
    <mergeCell ref="B92:O92"/>
  </mergeCells>
  <printOptions horizontalCentered="1" verticalCentered="1"/>
  <pageMargins left="0" right="0" top="0" bottom="0" header="0" footer="0"/>
  <pageSetup errors="blank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X113"/>
  <sheetViews>
    <sheetView zoomScalePageLayoutView="0" workbookViewId="0" topLeftCell="A64">
      <selection activeCell="A1" sqref="A1"/>
    </sheetView>
  </sheetViews>
  <sheetFormatPr defaultColWidth="11.421875" defaultRowHeight="12.75"/>
  <cols>
    <col min="1" max="1" width="20.00390625" style="0" customWidth="1"/>
    <col min="2" max="3" width="4.421875" style="0" customWidth="1"/>
    <col min="4" max="4" width="8.28125" style="0" bestFit="1" customWidth="1"/>
    <col min="5" max="5" width="7.57421875" style="0" customWidth="1"/>
    <col min="6" max="6" width="5.421875" style="0" customWidth="1"/>
    <col min="7" max="7" width="6.00390625" style="0" customWidth="1"/>
    <col min="8" max="9" width="6.421875" style="0" customWidth="1"/>
    <col min="10" max="10" width="5.57421875" style="0" bestFit="1" customWidth="1"/>
    <col min="11" max="12" width="5.57421875" style="0" customWidth="1"/>
    <col min="13" max="13" width="7.421875" style="0" customWidth="1"/>
    <col min="14" max="14" width="5.8515625" style="0" bestFit="1" customWidth="1"/>
    <col min="15" max="18" width="6.28125" style="0" bestFit="1" customWidth="1"/>
    <col min="19" max="19" width="5.57421875" style="0" customWidth="1"/>
    <col min="20" max="20" width="5.421875" style="0" bestFit="1" customWidth="1"/>
    <col min="21" max="21" width="5.8515625" style="0" bestFit="1" customWidth="1"/>
    <col min="22" max="22" width="5.421875" style="0" bestFit="1" customWidth="1"/>
    <col min="23" max="23" width="6.00390625" style="0" bestFit="1" customWidth="1"/>
    <col min="24" max="24" width="6.00390625" style="0" customWidth="1"/>
    <col min="25" max="25" width="5.421875" style="0" bestFit="1" customWidth="1"/>
    <col min="26" max="27" width="5.7109375" style="0" bestFit="1" customWidth="1"/>
    <col min="28" max="28" width="5.421875" style="0" bestFit="1" customWidth="1"/>
    <col min="29" max="33" width="5.421875" style="0" customWidth="1"/>
    <col min="34" max="34" width="5.57421875" style="0" bestFit="1" customWidth="1"/>
    <col min="35" max="35" width="5.7109375" style="0" bestFit="1" customWidth="1"/>
    <col min="36" max="38" width="5.7109375" style="0" customWidth="1"/>
    <col min="39" max="39" width="5.7109375" style="0" bestFit="1" customWidth="1"/>
    <col min="40" max="41" width="5.7109375" style="0" customWidth="1"/>
    <col min="42" max="42" width="5.28125" style="0" bestFit="1" customWidth="1"/>
    <col min="43" max="43" width="5.7109375" style="0" bestFit="1" customWidth="1"/>
    <col min="44" max="49" width="5.28125" style="0" customWidth="1"/>
    <col min="50" max="50" width="5.28125" style="0" bestFit="1" customWidth="1"/>
  </cols>
  <sheetData>
    <row r="1" spans="1:6" ht="12.75">
      <c r="A1" s="2" t="s">
        <v>8</v>
      </c>
      <c r="B1" s="2"/>
      <c r="C1" s="2"/>
      <c r="D1" s="2"/>
      <c r="E1" s="2"/>
      <c r="F1" s="1" t="s">
        <v>0</v>
      </c>
    </row>
    <row r="2" spans="1:6" ht="12.75">
      <c r="A2" s="2" t="s">
        <v>9</v>
      </c>
      <c r="B2" s="2"/>
      <c r="C2" s="2"/>
      <c r="D2" s="2"/>
      <c r="E2" s="2"/>
      <c r="F2" t="s">
        <v>10</v>
      </c>
    </row>
    <row r="3" spans="8:19" ht="13.5" thickBot="1">
      <c r="H3" s="3" t="s">
        <v>11</v>
      </c>
      <c r="I3" s="1"/>
      <c r="K3" s="1" t="s">
        <v>0</v>
      </c>
      <c r="L3" s="1"/>
      <c r="S3" s="1"/>
    </row>
    <row r="4" spans="1:50" ht="15" customHeight="1" thickBot="1">
      <c r="A4" s="4"/>
      <c r="B4" s="5"/>
      <c r="C4" s="5"/>
      <c r="D4" s="5"/>
      <c r="E4" s="5"/>
      <c r="F4" s="5"/>
      <c r="G4" s="6" t="s">
        <v>12</v>
      </c>
      <c r="H4" s="7"/>
      <c r="I4" s="7"/>
      <c r="J4" s="8"/>
      <c r="K4" s="9"/>
      <c r="L4" s="9"/>
      <c r="M4" s="10"/>
      <c r="N4" s="271" t="s">
        <v>13</v>
      </c>
      <c r="O4" s="272"/>
      <c r="P4" s="272"/>
      <c r="Q4" s="273"/>
      <c r="R4" s="273"/>
      <c r="S4" s="273"/>
      <c r="T4" s="273"/>
      <c r="U4" s="274"/>
      <c r="V4" s="271" t="s">
        <v>14</v>
      </c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5"/>
      <c r="AJ4" s="276" t="s">
        <v>15</v>
      </c>
      <c r="AK4" s="277"/>
      <c r="AL4" s="277"/>
      <c r="AM4" s="278"/>
      <c r="AN4" s="278"/>
      <c r="AO4" s="278"/>
      <c r="AP4" s="278"/>
      <c r="AQ4" s="278"/>
      <c r="AR4" s="279"/>
      <c r="AS4" s="279"/>
      <c r="AT4" s="279"/>
      <c r="AU4" s="279"/>
      <c r="AV4" s="279"/>
      <c r="AW4" s="279"/>
      <c r="AX4" s="280"/>
    </row>
    <row r="5" spans="1:50" s="26" customFormat="1" ht="104.25" customHeight="1" thickBot="1">
      <c r="A5" s="11"/>
      <c r="B5" s="12" t="s">
        <v>16</v>
      </c>
      <c r="C5" s="13" t="s">
        <v>17</v>
      </c>
      <c r="D5" s="14" t="s">
        <v>18</v>
      </c>
      <c r="E5" s="15" t="s">
        <v>19</v>
      </c>
      <c r="F5" s="16" t="s">
        <v>20</v>
      </c>
      <c r="G5" s="17" t="s">
        <v>21</v>
      </c>
      <c r="H5" s="18" t="s">
        <v>22</v>
      </c>
      <c r="I5" s="18" t="s">
        <v>23</v>
      </c>
      <c r="J5" s="19" t="s">
        <v>24</v>
      </c>
      <c r="K5" s="20" t="s">
        <v>25</v>
      </c>
      <c r="L5" s="20" t="s">
        <v>26</v>
      </c>
      <c r="M5" s="16" t="s">
        <v>27</v>
      </c>
      <c r="N5" s="21" t="s">
        <v>28</v>
      </c>
      <c r="O5" s="18" t="s">
        <v>22</v>
      </c>
      <c r="P5" s="18" t="s">
        <v>23</v>
      </c>
      <c r="Q5" s="19" t="s">
        <v>24</v>
      </c>
      <c r="R5" s="20" t="s">
        <v>25</v>
      </c>
      <c r="S5" s="20" t="s">
        <v>26</v>
      </c>
      <c r="T5" s="19" t="s">
        <v>29</v>
      </c>
      <c r="U5" s="16" t="s">
        <v>30</v>
      </c>
      <c r="V5" s="21" t="s">
        <v>31</v>
      </c>
      <c r="W5" s="19" t="s">
        <v>32</v>
      </c>
      <c r="X5" s="19" t="s">
        <v>33</v>
      </c>
      <c r="Y5" s="19" t="s">
        <v>34</v>
      </c>
      <c r="Z5" s="19" t="s">
        <v>35</v>
      </c>
      <c r="AA5" s="19" t="s">
        <v>36</v>
      </c>
      <c r="AB5" s="19" t="s">
        <v>37</v>
      </c>
      <c r="AC5" s="19" t="s">
        <v>38</v>
      </c>
      <c r="AD5" s="19" t="s">
        <v>39</v>
      </c>
      <c r="AE5" s="19" t="s">
        <v>40</v>
      </c>
      <c r="AF5" s="19" t="s">
        <v>41</v>
      </c>
      <c r="AG5" s="19" t="s">
        <v>42</v>
      </c>
      <c r="AH5" s="19" t="s">
        <v>43</v>
      </c>
      <c r="AI5" s="20" t="s">
        <v>44</v>
      </c>
      <c r="AJ5" s="22" t="s">
        <v>45</v>
      </c>
      <c r="AK5" s="13" t="s">
        <v>46</v>
      </c>
      <c r="AL5" s="23" t="s">
        <v>47</v>
      </c>
      <c r="AM5" s="23" t="s">
        <v>48</v>
      </c>
      <c r="AN5" s="23" t="s">
        <v>49</v>
      </c>
      <c r="AO5" s="23" t="s">
        <v>50</v>
      </c>
      <c r="AP5" s="23" t="s">
        <v>51</v>
      </c>
      <c r="AQ5" s="23" t="s">
        <v>52</v>
      </c>
      <c r="AR5" s="24" t="s">
        <v>53</v>
      </c>
      <c r="AS5" s="23" t="s">
        <v>54</v>
      </c>
      <c r="AT5" s="23" t="s">
        <v>29</v>
      </c>
      <c r="AU5" s="25" t="s">
        <v>55</v>
      </c>
      <c r="AV5" s="24" t="s">
        <v>56</v>
      </c>
      <c r="AW5" s="23" t="s">
        <v>57</v>
      </c>
      <c r="AX5" s="25" t="s">
        <v>58</v>
      </c>
    </row>
    <row r="6" spans="1:50" ht="15" customHeight="1" thickBot="1">
      <c r="A6" s="27" t="s">
        <v>7</v>
      </c>
      <c r="B6" s="8"/>
      <c r="C6" s="28"/>
      <c r="D6" s="28"/>
      <c r="E6" s="8"/>
      <c r="F6" s="29"/>
      <c r="G6" s="30" t="s">
        <v>59</v>
      </c>
      <c r="H6" s="31" t="s">
        <v>60</v>
      </c>
      <c r="I6" s="31" t="s">
        <v>60</v>
      </c>
      <c r="J6" s="32" t="s">
        <v>61</v>
      </c>
      <c r="K6" s="33" t="s">
        <v>62</v>
      </c>
      <c r="L6" s="33" t="s">
        <v>63</v>
      </c>
      <c r="M6" s="34" t="s">
        <v>64</v>
      </c>
      <c r="N6" s="30" t="s">
        <v>59</v>
      </c>
      <c r="O6" s="31" t="s">
        <v>60</v>
      </c>
      <c r="P6" s="31" t="s">
        <v>60</v>
      </c>
      <c r="Q6" s="32" t="s">
        <v>61</v>
      </c>
      <c r="R6" s="33" t="s">
        <v>62</v>
      </c>
      <c r="S6" s="33" t="s">
        <v>63</v>
      </c>
      <c r="T6" s="32" t="s">
        <v>65</v>
      </c>
      <c r="U6" s="34" t="s">
        <v>66</v>
      </c>
      <c r="V6" s="30" t="s">
        <v>67</v>
      </c>
      <c r="W6" s="32" t="s">
        <v>67</v>
      </c>
      <c r="X6" s="32"/>
      <c r="Y6" s="32" t="s">
        <v>68</v>
      </c>
      <c r="Z6" s="32" t="s">
        <v>68</v>
      </c>
      <c r="AA6" s="32" t="s">
        <v>68</v>
      </c>
      <c r="AB6" s="32" t="s">
        <v>68</v>
      </c>
      <c r="AC6" s="32" t="s">
        <v>69</v>
      </c>
      <c r="AD6" s="32" t="s">
        <v>68</v>
      </c>
      <c r="AE6" s="32" t="s">
        <v>68</v>
      </c>
      <c r="AF6" s="32" t="s">
        <v>70</v>
      </c>
      <c r="AG6" s="32" t="s">
        <v>71</v>
      </c>
      <c r="AH6" s="32" t="s">
        <v>72</v>
      </c>
      <c r="AI6" s="33" t="s">
        <v>68</v>
      </c>
      <c r="AJ6" s="35" t="s">
        <v>73</v>
      </c>
      <c r="AK6" s="36" t="s">
        <v>74</v>
      </c>
      <c r="AL6" s="37" t="s">
        <v>73</v>
      </c>
      <c r="AM6" s="37" t="s">
        <v>74</v>
      </c>
      <c r="AN6" s="37" t="s">
        <v>74</v>
      </c>
      <c r="AO6" s="37" t="s">
        <v>75</v>
      </c>
      <c r="AP6" s="37" t="s">
        <v>76</v>
      </c>
      <c r="AQ6" s="37" t="s">
        <v>73</v>
      </c>
      <c r="AR6" s="38" t="s">
        <v>77</v>
      </c>
      <c r="AS6" s="38"/>
      <c r="AT6" s="38"/>
      <c r="AU6" s="38"/>
      <c r="AV6" s="38" t="s">
        <v>78</v>
      </c>
      <c r="AW6" s="39" t="s">
        <v>79</v>
      </c>
      <c r="AX6" s="40" t="s">
        <v>79</v>
      </c>
    </row>
    <row r="7" spans="1:50" ht="15" customHeight="1" thickBot="1">
      <c r="A7" s="41" t="s">
        <v>80</v>
      </c>
      <c r="B7" s="42"/>
      <c r="C7" s="41"/>
      <c r="D7" s="41"/>
      <c r="E7" s="42"/>
      <c r="F7" s="43"/>
      <c r="G7" s="44" t="s">
        <v>81</v>
      </c>
      <c r="H7" s="45" t="s">
        <v>81</v>
      </c>
      <c r="I7" s="45" t="s">
        <v>82</v>
      </c>
      <c r="J7" s="42" t="s">
        <v>83</v>
      </c>
      <c r="K7" s="46" t="s">
        <v>84</v>
      </c>
      <c r="L7" s="46" t="s">
        <v>85</v>
      </c>
      <c r="M7" s="47" t="s">
        <v>86</v>
      </c>
      <c r="N7" s="44" t="s">
        <v>87</v>
      </c>
      <c r="O7" s="45" t="s">
        <v>88</v>
      </c>
      <c r="P7" s="45" t="s">
        <v>89</v>
      </c>
      <c r="Q7" s="42" t="s">
        <v>90</v>
      </c>
      <c r="R7" s="46"/>
      <c r="S7" s="46" t="s">
        <v>91</v>
      </c>
      <c r="T7" s="42" t="s">
        <v>92</v>
      </c>
      <c r="U7" s="47" t="s">
        <v>93</v>
      </c>
      <c r="V7" s="44" t="s">
        <v>94</v>
      </c>
      <c r="W7" s="42" t="s">
        <v>95</v>
      </c>
      <c r="X7" s="42"/>
      <c r="Y7" s="42" t="s">
        <v>96</v>
      </c>
      <c r="Z7" s="42" t="s">
        <v>97</v>
      </c>
      <c r="AA7" s="42"/>
      <c r="AB7" s="42" t="s">
        <v>98</v>
      </c>
      <c r="AC7" s="42" t="s">
        <v>99</v>
      </c>
      <c r="AD7" s="42" t="s">
        <v>100</v>
      </c>
      <c r="AE7" s="42" t="s">
        <v>99</v>
      </c>
      <c r="AF7" s="42" t="s">
        <v>101</v>
      </c>
      <c r="AG7" s="42" t="s">
        <v>98</v>
      </c>
      <c r="AH7" s="42" t="s">
        <v>102</v>
      </c>
      <c r="AI7" s="46" t="s">
        <v>103</v>
      </c>
      <c r="AJ7" s="48" t="s">
        <v>104</v>
      </c>
      <c r="AK7" s="49" t="s">
        <v>105</v>
      </c>
      <c r="AL7" s="8" t="s">
        <v>106</v>
      </c>
      <c r="AM7" s="8" t="s">
        <v>107</v>
      </c>
      <c r="AN7" s="8" t="s">
        <v>108</v>
      </c>
      <c r="AO7" s="8" t="s">
        <v>109</v>
      </c>
      <c r="AP7" s="8" t="s">
        <v>110</v>
      </c>
      <c r="AQ7" s="8" t="s">
        <v>111</v>
      </c>
      <c r="AR7" s="9" t="s">
        <v>112</v>
      </c>
      <c r="AS7" s="9"/>
      <c r="AT7" s="9"/>
      <c r="AU7" s="9"/>
      <c r="AV7" s="9" t="s">
        <v>104</v>
      </c>
      <c r="AW7" s="8" t="s">
        <v>113</v>
      </c>
      <c r="AX7" s="10" t="s">
        <v>114</v>
      </c>
    </row>
    <row r="8" spans="1:50" ht="15" customHeight="1">
      <c r="A8" s="50" t="s">
        <v>115</v>
      </c>
      <c r="B8" s="51" t="s">
        <v>116</v>
      </c>
      <c r="C8" s="52" t="s">
        <v>116</v>
      </c>
      <c r="D8" s="53" t="s">
        <v>117</v>
      </c>
      <c r="E8" s="53" t="s">
        <v>118</v>
      </c>
      <c r="F8" s="54" t="s">
        <v>119</v>
      </c>
      <c r="G8" s="55" t="s">
        <v>116</v>
      </c>
      <c r="H8" s="51" t="s">
        <v>116</v>
      </c>
      <c r="I8" s="56"/>
      <c r="J8" s="51" t="s">
        <v>116</v>
      </c>
      <c r="K8" s="53" t="s">
        <v>116</v>
      </c>
      <c r="L8" s="53" t="s">
        <v>116</v>
      </c>
      <c r="M8" s="57" t="s">
        <v>116</v>
      </c>
      <c r="N8" s="58"/>
      <c r="O8" s="59"/>
      <c r="P8" s="59"/>
      <c r="Q8" s="60"/>
      <c r="R8" s="61"/>
      <c r="S8" s="61"/>
      <c r="T8" s="60"/>
      <c r="U8" s="62"/>
      <c r="V8" s="58" t="s">
        <v>116</v>
      </c>
      <c r="W8" s="60" t="s">
        <v>116</v>
      </c>
      <c r="X8" s="60"/>
      <c r="Y8" s="60" t="s">
        <v>116</v>
      </c>
      <c r="Z8" s="60"/>
      <c r="AA8" s="60" t="s">
        <v>116</v>
      </c>
      <c r="AB8" s="60"/>
      <c r="AC8" s="60"/>
      <c r="AD8" s="60"/>
      <c r="AE8" s="60"/>
      <c r="AF8" s="60"/>
      <c r="AG8" s="60" t="s">
        <v>116</v>
      </c>
      <c r="AH8" s="60"/>
      <c r="AI8" s="61"/>
      <c r="AJ8" s="58"/>
      <c r="AK8" s="59" t="s">
        <v>116</v>
      </c>
      <c r="AL8" s="60" t="s">
        <v>116</v>
      </c>
      <c r="AM8" s="60" t="s">
        <v>116</v>
      </c>
      <c r="AN8" s="60" t="s">
        <v>116</v>
      </c>
      <c r="AO8" s="60"/>
      <c r="AP8" s="60"/>
      <c r="AQ8" s="60"/>
      <c r="AR8" s="61"/>
      <c r="AS8" s="61"/>
      <c r="AT8" s="61"/>
      <c r="AU8" s="61"/>
      <c r="AV8" s="61"/>
      <c r="AW8" s="60"/>
      <c r="AX8" s="62"/>
    </row>
    <row r="9" spans="1:50" ht="15" customHeight="1">
      <c r="A9" s="63" t="s">
        <v>120</v>
      </c>
      <c r="B9" s="60" t="s">
        <v>116</v>
      </c>
      <c r="C9" s="64" t="s">
        <v>116</v>
      </c>
      <c r="D9" s="61" t="s">
        <v>121</v>
      </c>
      <c r="E9" s="61"/>
      <c r="F9" s="65" t="s">
        <v>122</v>
      </c>
      <c r="G9" s="58" t="s">
        <v>116</v>
      </c>
      <c r="H9" s="59" t="s">
        <v>116</v>
      </c>
      <c r="I9" s="59" t="s">
        <v>116</v>
      </c>
      <c r="J9" s="60" t="s">
        <v>116</v>
      </c>
      <c r="K9" s="61" t="s">
        <v>116</v>
      </c>
      <c r="L9" s="61" t="s">
        <v>116</v>
      </c>
      <c r="M9" s="62" t="s">
        <v>116</v>
      </c>
      <c r="N9" s="58"/>
      <c r="O9" s="59"/>
      <c r="P9" s="59"/>
      <c r="Q9" s="60"/>
      <c r="R9" s="61"/>
      <c r="S9" s="61"/>
      <c r="T9" s="60"/>
      <c r="U9" s="62"/>
      <c r="V9" s="58" t="s">
        <v>116</v>
      </c>
      <c r="W9" s="60" t="s">
        <v>116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58"/>
      <c r="AK9" s="59" t="s">
        <v>116</v>
      </c>
      <c r="AL9" s="60" t="s">
        <v>116</v>
      </c>
      <c r="AM9" s="60" t="s">
        <v>116</v>
      </c>
      <c r="AN9" s="60" t="s">
        <v>116</v>
      </c>
      <c r="AO9" s="60"/>
      <c r="AP9" s="60"/>
      <c r="AQ9" s="60" t="s">
        <v>116</v>
      </c>
      <c r="AR9" s="61"/>
      <c r="AS9" s="61"/>
      <c r="AT9" s="61"/>
      <c r="AU9" s="61"/>
      <c r="AV9" s="61"/>
      <c r="AW9" s="60"/>
      <c r="AX9" s="62"/>
    </row>
    <row r="10" spans="1:50" ht="15" customHeight="1">
      <c r="A10" s="63" t="s">
        <v>123</v>
      </c>
      <c r="B10" s="60" t="s">
        <v>116</v>
      </c>
      <c r="C10" s="64" t="s">
        <v>116</v>
      </c>
      <c r="D10" s="66" t="s">
        <v>124</v>
      </c>
      <c r="E10" s="61"/>
      <c r="F10" s="65" t="s">
        <v>125</v>
      </c>
      <c r="G10" s="58"/>
      <c r="H10" s="59"/>
      <c r="I10" s="59"/>
      <c r="J10" s="60"/>
      <c r="K10" s="61"/>
      <c r="L10" s="61"/>
      <c r="M10" s="62"/>
      <c r="N10" s="58" t="s">
        <v>116</v>
      </c>
      <c r="O10" s="59" t="s">
        <v>116</v>
      </c>
      <c r="P10" s="59" t="s">
        <v>116</v>
      </c>
      <c r="Q10" s="60" t="s">
        <v>116</v>
      </c>
      <c r="R10" s="61"/>
      <c r="S10" s="61" t="s">
        <v>116</v>
      </c>
      <c r="T10" s="60" t="s">
        <v>116</v>
      </c>
      <c r="U10" s="62" t="s">
        <v>116</v>
      </c>
      <c r="V10" s="58" t="s">
        <v>116</v>
      </c>
      <c r="W10" s="60" t="s">
        <v>116</v>
      </c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  <c r="AJ10" s="58"/>
      <c r="AK10" s="59" t="s">
        <v>116</v>
      </c>
      <c r="AL10" s="60" t="s">
        <v>116</v>
      </c>
      <c r="AM10" s="60" t="s">
        <v>116</v>
      </c>
      <c r="AN10" s="60" t="s">
        <v>116</v>
      </c>
      <c r="AO10" s="60"/>
      <c r="AP10" s="60"/>
      <c r="AQ10" s="60" t="s">
        <v>116</v>
      </c>
      <c r="AR10" s="61"/>
      <c r="AS10" s="61"/>
      <c r="AT10" s="61"/>
      <c r="AU10" s="61"/>
      <c r="AV10" s="61"/>
      <c r="AW10" s="60"/>
      <c r="AX10" s="62"/>
    </row>
    <row r="11" spans="1:50" ht="15" customHeight="1">
      <c r="A11" s="63" t="s">
        <v>126</v>
      </c>
      <c r="B11" s="60" t="s">
        <v>116</v>
      </c>
      <c r="C11" s="64" t="s">
        <v>116</v>
      </c>
      <c r="D11" s="66" t="s">
        <v>127</v>
      </c>
      <c r="E11" s="61"/>
      <c r="F11" s="65" t="s">
        <v>128</v>
      </c>
      <c r="G11" s="58"/>
      <c r="H11" s="59"/>
      <c r="I11" s="59"/>
      <c r="J11" s="60"/>
      <c r="K11" s="61"/>
      <c r="L11" s="61"/>
      <c r="M11" s="62"/>
      <c r="N11" s="58" t="s">
        <v>116</v>
      </c>
      <c r="O11" s="59" t="s">
        <v>116</v>
      </c>
      <c r="P11" s="59" t="s">
        <v>116</v>
      </c>
      <c r="Q11" s="60" t="s">
        <v>116</v>
      </c>
      <c r="R11" s="61" t="s">
        <v>116</v>
      </c>
      <c r="S11" s="61"/>
      <c r="T11" s="60" t="s">
        <v>116</v>
      </c>
      <c r="U11" s="62" t="s">
        <v>116</v>
      </c>
      <c r="V11" s="58" t="s">
        <v>116</v>
      </c>
      <c r="W11" s="60" t="s">
        <v>116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1"/>
      <c r="AJ11" s="58"/>
      <c r="AK11" s="59" t="s">
        <v>116</v>
      </c>
      <c r="AL11" s="60" t="s">
        <v>116</v>
      </c>
      <c r="AM11" s="60" t="s">
        <v>116</v>
      </c>
      <c r="AN11" s="60" t="s">
        <v>116</v>
      </c>
      <c r="AO11" s="60"/>
      <c r="AP11" s="60"/>
      <c r="AQ11" s="60" t="s">
        <v>116</v>
      </c>
      <c r="AR11" s="61"/>
      <c r="AS11" s="61"/>
      <c r="AT11" s="61"/>
      <c r="AU11" s="61"/>
      <c r="AV11" s="61"/>
      <c r="AW11" s="60"/>
      <c r="AX11" s="62"/>
    </row>
    <row r="12" spans="1:50" ht="38.25">
      <c r="A12" s="67" t="s">
        <v>129</v>
      </c>
      <c r="B12" s="68"/>
      <c r="C12" s="69" t="s">
        <v>116</v>
      </c>
      <c r="D12" s="70"/>
      <c r="E12" s="61" t="s">
        <v>130</v>
      </c>
      <c r="F12" s="65"/>
      <c r="G12" s="58" t="s">
        <v>116</v>
      </c>
      <c r="H12" s="59" t="s">
        <v>116</v>
      </c>
      <c r="I12" s="59" t="s">
        <v>116</v>
      </c>
      <c r="J12" s="60" t="s">
        <v>116</v>
      </c>
      <c r="K12" s="61" t="s">
        <v>116</v>
      </c>
      <c r="L12" s="61" t="s">
        <v>116</v>
      </c>
      <c r="M12" s="62" t="s">
        <v>116</v>
      </c>
      <c r="N12" s="58"/>
      <c r="O12" s="59"/>
      <c r="P12" s="59"/>
      <c r="Q12" s="60"/>
      <c r="R12" s="61"/>
      <c r="S12" s="61"/>
      <c r="T12" s="60"/>
      <c r="U12" s="62"/>
      <c r="V12" s="58" t="s">
        <v>116</v>
      </c>
      <c r="W12" s="60" t="s">
        <v>116</v>
      </c>
      <c r="X12" s="60"/>
      <c r="Y12" s="60" t="s">
        <v>116</v>
      </c>
      <c r="Z12" s="60"/>
      <c r="AA12" s="60" t="s">
        <v>116</v>
      </c>
      <c r="AB12" s="60"/>
      <c r="AC12" s="60"/>
      <c r="AD12" s="60"/>
      <c r="AE12" s="60"/>
      <c r="AF12" s="60"/>
      <c r="AG12" s="60" t="s">
        <v>116</v>
      </c>
      <c r="AH12" s="60"/>
      <c r="AI12" s="61" t="s">
        <v>116</v>
      </c>
      <c r="AJ12" s="58" t="s">
        <v>116</v>
      </c>
      <c r="AK12" s="59" t="s">
        <v>116</v>
      </c>
      <c r="AL12" s="60" t="s">
        <v>116</v>
      </c>
      <c r="AM12" s="60" t="s">
        <v>116</v>
      </c>
      <c r="AN12" s="60" t="s">
        <v>116</v>
      </c>
      <c r="AO12" s="60"/>
      <c r="AP12" s="60"/>
      <c r="AQ12" s="60"/>
      <c r="AR12" s="61"/>
      <c r="AS12" s="61"/>
      <c r="AT12" s="61"/>
      <c r="AU12" s="61"/>
      <c r="AV12" s="61"/>
      <c r="AW12" s="60"/>
      <c r="AX12" s="62"/>
    </row>
    <row r="13" spans="1:50" ht="15" customHeight="1">
      <c r="A13" s="63" t="s">
        <v>120</v>
      </c>
      <c r="B13" s="60"/>
      <c r="C13" s="64" t="s">
        <v>116</v>
      </c>
      <c r="D13" s="61" t="s">
        <v>121</v>
      </c>
      <c r="E13" s="61"/>
      <c r="F13" s="65" t="s">
        <v>122</v>
      </c>
      <c r="G13" s="58" t="s">
        <v>116</v>
      </c>
      <c r="H13" s="59" t="s">
        <v>116</v>
      </c>
      <c r="I13" s="59" t="s">
        <v>116</v>
      </c>
      <c r="J13" s="60" t="s">
        <v>116</v>
      </c>
      <c r="K13" s="61" t="s">
        <v>116</v>
      </c>
      <c r="L13" s="61" t="s">
        <v>116</v>
      </c>
      <c r="M13" s="62" t="s">
        <v>116</v>
      </c>
      <c r="N13" s="58"/>
      <c r="O13" s="59"/>
      <c r="P13" s="59"/>
      <c r="Q13" s="60"/>
      <c r="R13" s="61"/>
      <c r="S13" s="61"/>
      <c r="T13" s="60"/>
      <c r="U13" s="62"/>
      <c r="V13" s="58" t="s">
        <v>116</v>
      </c>
      <c r="W13" s="60" t="s">
        <v>116</v>
      </c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58"/>
      <c r="AK13" s="59" t="s">
        <v>116</v>
      </c>
      <c r="AL13" s="60" t="s">
        <v>116</v>
      </c>
      <c r="AM13" s="60" t="s">
        <v>116</v>
      </c>
      <c r="AN13" s="60" t="s">
        <v>116</v>
      </c>
      <c r="AO13" s="60"/>
      <c r="AP13" s="60"/>
      <c r="AQ13" s="60" t="s">
        <v>116</v>
      </c>
      <c r="AR13" s="61"/>
      <c r="AS13" s="61"/>
      <c r="AT13" s="61"/>
      <c r="AU13" s="61"/>
      <c r="AV13" s="61"/>
      <c r="AW13" s="60"/>
      <c r="AX13" s="62"/>
    </row>
    <row r="14" spans="1:50" ht="15" customHeight="1">
      <c r="A14" s="63" t="s">
        <v>123</v>
      </c>
      <c r="B14" s="60"/>
      <c r="C14" s="64" t="s">
        <v>116</v>
      </c>
      <c r="D14" s="66" t="s">
        <v>124</v>
      </c>
      <c r="E14" s="61"/>
      <c r="F14" s="65" t="s">
        <v>125</v>
      </c>
      <c r="G14" s="58"/>
      <c r="H14" s="59"/>
      <c r="I14" s="59"/>
      <c r="J14" s="60"/>
      <c r="K14" s="61"/>
      <c r="L14" s="61"/>
      <c r="M14" s="62"/>
      <c r="N14" s="58" t="s">
        <v>116</v>
      </c>
      <c r="O14" s="59" t="s">
        <v>116</v>
      </c>
      <c r="P14" s="59" t="s">
        <v>116</v>
      </c>
      <c r="Q14" s="60" t="s">
        <v>116</v>
      </c>
      <c r="R14" s="61"/>
      <c r="S14" s="61" t="s">
        <v>116</v>
      </c>
      <c r="T14" s="60" t="s">
        <v>116</v>
      </c>
      <c r="U14" s="62" t="s">
        <v>116</v>
      </c>
      <c r="V14" s="58" t="s">
        <v>116</v>
      </c>
      <c r="W14" s="60" t="s">
        <v>116</v>
      </c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58"/>
      <c r="AK14" s="59" t="s">
        <v>116</v>
      </c>
      <c r="AL14" s="60" t="s">
        <v>116</v>
      </c>
      <c r="AM14" s="60" t="s">
        <v>116</v>
      </c>
      <c r="AN14" s="60" t="s">
        <v>116</v>
      </c>
      <c r="AO14" s="60"/>
      <c r="AP14" s="60"/>
      <c r="AQ14" s="60" t="s">
        <v>116</v>
      </c>
      <c r="AR14" s="61"/>
      <c r="AS14" s="61"/>
      <c r="AT14" s="61"/>
      <c r="AU14" s="61"/>
      <c r="AV14" s="61"/>
      <c r="AW14" s="60"/>
      <c r="AX14" s="62"/>
    </row>
    <row r="15" spans="1:50" ht="15" customHeight="1">
      <c r="A15" s="63" t="s">
        <v>126</v>
      </c>
      <c r="B15" s="60"/>
      <c r="C15" s="64" t="s">
        <v>116</v>
      </c>
      <c r="D15" s="66" t="s">
        <v>127</v>
      </c>
      <c r="E15" s="61"/>
      <c r="F15" s="65" t="s">
        <v>128</v>
      </c>
      <c r="G15" s="58"/>
      <c r="H15" s="59"/>
      <c r="I15" s="59"/>
      <c r="J15" s="60"/>
      <c r="K15" s="61"/>
      <c r="L15" s="61"/>
      <c r="M15" s="62"/>
      <c r="N15" s="58" t="s">
        <v>116</v>
      </c>
      <c r="O15" s="59" t="s">
        <v>116</v>
      </c>
      <c r="P15" s="59" t="s">
        <v>116</v>
      </c>
      <c r="Q15" s="60" t="s">
        <v>116</v>
      </c>
      <c r="R15" s="61" t="s">
        <v>116</v>
      </c>
      <c r="S15" s="61"/>
      <c r="T15" s="60" t="s">
        <v>116</v>
      </c>
      <c r="U15" s="62" t="s">
        <v>116</v>
      </c>
      <c r="V15" s="58" t="s">
        <v>116</v>
      </c>
      <c r="W15" s="60" t="s">
        <v>116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  <c r="AJ15" s="58"/>
      <c r="AK15" s="59" t="s">
        <v>116</v>
      </c>
      <c r="AL15" s="60" t="s">
        <v>116</v>
      </c>
      <c r="AM15" s="60" t="s">
        <v>116</v>
      </c>
      <c r="AN15" s="60" t="s">
        <v>116</v>
      </c>
      <c r="AO15" s="60"/>
      <c r="AP15" s="60"/>
      <c r="AQ15" s="60" t="s">
        <v>116</v>
      </c>
      <c r="AR15" s="61"/>
      <c r="AS15" s="61"/>
      <c r="AT15" s="61"/>
      <c r="AU15" s="61"/>
      <c r="AV15" s="61"/>
      <c r="AW15" s="60"/>
      <c r="AX15" s="62"/>
    </row>
    <row r="16" spans="1:50" ht="15" customHeight="1">
      <c r="A16" s="71" t="s">
        <v>131</v>
      </c>
      <c r="B16" s="72" t="s">
        <v>116</v>
      </c>
      <c r="C16" s="73" t="s">
        <v>116</v>
      </c>
      <c r="D16" s="74" t="s">
        <v>132</v>
      </c>
      <c r="E16" s="74" t="s">
        <v>133</v>
      </c>
      <c r="F16" s="75" t="s">
        <v>134</v>
      </c>
      <c r="G16" s="76" t="s">
        <v>116</v>
      </c>
      <c r="H16" s="77" t="s">
        <v>116</v>
      </c>
      <c r="I16" s="77" t="s">
        <v>116</v>
      </c>
      <c r="J16" s="72" t="s">
        <v>116</v>
      </c>
      <c r="K16" s="74"/>
      <c r="L16" s="74"/>
      <c r="M16" s="78" t="s">
        <v>116</v>
      </c>
      <c r="N16" s="76"/>
      <c r="O16" s="77"/>
      <c r="P16" s="77"/>
      <c r="Q16" s="72"/>
      <c r="R16" s="74"/>
      <c r="S16" s="74"/>
      <c r="T16" s="72"/>
      <c r="U16" s="78"/>
      <c r="V16" s="76" t="s">
        <v>116</v>
      </c>
      <c r="W16" s="72" t="s">
        <v>116</v>
      </c>
      <c r="X16" s="72"/>
      <c r="Y16" s="72" t="s">
        <v>116</v>
      </c>
      <c r="Z16" s="72" t="s">
        <v>116</v>
      </c>
      <c r="AA16" s="72" t="s">
        <v>116</v>
      </c>
      <c r="AB16" s="72" t="s">
        <v>116</v>
      </c>
      <c r="AC16" s="72" t="s">
        <v>116</v>
      </c>
      <c r="AD16" s="72" t="s">
        <v>116</v>
      </c>
      <c r="AE16" s="72" t="s">
        <v>116</v>
      </c>
      <c r="AF16" s="72" t="s">
        <v>116</v>
      </c>
      <c r="AG16" s="72" t="s">
        <v>116</v>
      </c>
      <c r="AH16" s="72" t="s">
        <v>116</v>
      </c>
      <c r="AI16" s="74" t="s">
        <v>116</v>
      </c>
      <c r="AJ16" s="76" t="s">
        <v>116</v>
      </c>
      <c r="AK16" s="77"/>
      <c r="AL16" s="72" t="s">
        <v>116</v>
      </c>
      <c r="AM16" s="72" t="s">
        <v>116</v>
      </c>
      <c r="AN16" s="72" t="s">
        <v>116</v>
      </c>
      <c r="AO16" s="72"/>
      <c r="AP16" s="72"/>
      <c r="AQ16" s="72" t="s">
        <v>116</v>
      </c>
      <c r="AR16" s="74" t="s">
        <v>116</v>
      </c>
      <c r="AS16" s="74"/>
      <c r="AT16" s="74"/>
      <c r="AU16" s="74"/>
      <c r="AV16" s="74" t="s">
        <v>116</v>
      </c>
      <c r="AW16" s="72"/>
      <c r="AX16" s="78"/>
    </row>
    <row r="17" spans="1:50" ht="25.5">
      <c r="A17" s="67" t="s">
        <v>135</v>
      </c>
      <c r="B17" s="68" t="s">
        <v>116</v>
      </c>
      <c r="C17" s="69" t="s">
        <v>116</v>
      </c>
      <c r="D17" s="70" t="s">
        <v>136</v>
      </c>
      <c r="E17" s="74" t="s">
        <v>137</v>
      </c>
      <c r="F17" s="75"/>
      <c r="G17" s="76" t="s">
        <v>116</v>
      </c>
      <c r="H17" s="77" t="s">
        <v>116</v>
      </c>
      <c r="I17" s="77" t="s">
        <v>116</v>
      </c>
      <c r="J17" s="72" t="s">
        <v>116</v>
      </c>
      <c r="K17" s="74" t="s">
        <v>116</v>
      </c>
      <c r="L17" s="74" t="s">
        <v>116</v>
      </c>
      <c r="M17" s="78" t="s">
        <v>116</v>
      </c>
      <c r="N17" s="76" t="s">
        <v>116</v>
      </c>
      <c r="O17" s="77" t="s">
        <v>116</v>
      </c>
      <c r="P17" s="77" t="s">
        <v>116</v>
      </c>
      <c r="Q17" s="72" t="s">
        <v>116</v>
      </c>
      <c r="R17" s="74" t="s">
        <v>116</v>
      </c>
      <c r="S17" s="74" t="s">
        <v>116</v>
      </c>
      <c r="T17" s="72" t="s">
        <v>116</v>
      </c>
      <c r="U17" s="78" t="s">
        <v>116</v>
      </c>
      <c r="V17" s="76" t="s">
        <v>116</v>
      </c>
      <c r="W17" s="72" t="s">
        <v>116</v>
      </c>
      <c r="X17" s="72"/>
      <c r="Y17" s="72" t="s">
        <v>116</v>
      </c>
      <c r="Z17" s="72"/>
      <c r="AA17" s="72"/>
      <c r="AB17" s="72" t="s">
        <v>116</v>
      </c>
      <c r="AC17" s="72"/>
      <c r="AD17" s="72"/>
      <c r="AE17" s="72"/>
      <c r="AF17" s="72" t="s">
        <v>116</v>
      </c>
      <c r="AG17" s="72" t="s">
        <v>116</v>
      </c>
      <c r="AH17" s="72" t="s">
        <v>116</v>
      </c>
      <c r="AI17" s="74" t="s">
        <v>116</v>
      </c>
      <c r="AJ17" s="76"/>
      <c r="AK17" s="77" t="s">
        <v>116</v>
      </c>
      <c r="AL17" s="72" t="s">
        <v>116</v>
      </c>
      <c r="AM17" s="72" t="s">
        <v>116</v>
      </c>
      <c r="AN17" s="72" t="s">
        <v>116</v>
      </c>
      <c r="AO17" s="72"/>
      <c r="AP17" s="72"/>
      <c r="AQ17" s="72" t="s">
        <v>116</v>
      </c>
      <c r="AR17" s="74" t="s">
        <v>116</v>
      </c>
      <c r="AS17" s="74"/>
      <c r="AT17" s="74"/>
      <c r="AU17" s="74"/>
      <c r="AV17" s="74" t="s">
        <v>116</v>
      </c>
      <c r="AW17" s="72"/>
      <c r="AX17" s="78"/>
    </row>
    <row r="18" spans="1:50" ht="38.25">
      <c r="A18" s="67" t="s">
        <v>138</v>
      </c>
      <c r="B18" s="68"/>
      <c r="C18" s="69" t="s">
        <v>116</v>
      </c>
      <c r="D18" s="70" t="s">
        <v>139</v>
      </c>
      <c r="E18" s="74" t="s">
        <v>140</v>
      </c>
      <c r="F18" s="75" t="s">
        <v>141</v>
      </c>
      <c r="G18" s="76" t="s">
        <v>116</v>
      </c>
      <c r="H18" s="77" t="s">
        <v>116</v>
      </c>
      <c r="I18" s="77" t="s">
        <v>116</v>
      </c>
      <c r="J18" s="72" t="s">
        <v>116</v>
      </c>
      <c r="K18" s="74"/>
      <c r="L18" s="74" t="s">
        <v>116</v>
      </c>
      <c r="M18" s="78" t="s">
        <v>116</v>
      </c>
      <c r="N18" s="76"/>
      <c r="O18" s="77"/>
      <c r="P18" s="77"/>
      <c r="Q18" s="72"/>
      <c r="R18" s="74"/>
      <c r="S18" s="74"/>
      <c r="T18" s="72"/>
      <c r="U18" s="78"/>
      <c r="V18" s="76" t="s">
        <v>116</v>
      </c>
      <c r="W18" s="72" t="s">
        <v>116</v>
      </c>
      <c r="X18" s="72"/>
      <c r="Y18" s="72" t="s">
        <v>116</v>
      </c>
      <c r="Z18" s="72" t="s">
        <v>116</v>
      </c>
      <c r="AA18" s="72" t="s">
        <v>116</v>
      </c>
      <c r="AB18" s="72" t="s">
        <v>116</v>
      </c>
      <c r="AC18" s="72" t="s">
        <v>116</v>
      </c>
      <c r="AD18" s="72" t="s">
        <v>116</v>
      </c>
      <c r="AE18" s="72" t="s">
        <v>116</v>
      </c>
      <c r="AF18" s="72" t="s">
        <v>116</v>
      </c>
      <c r="AG18" s="72" t="s">
        <v>116</v>
      </c>
      <c r="AH18" s="72" t="s">
        <v>116</v>
      </c>
      <c r="AI18" s="74" t="s">
        <v>116</v>
      </c>
      <c r="AJ18" s="76" t="s">
        <v>116</v>
      </c>
      <c r="AK18" s="77" t="s">
        <v>116</v>
      </c>
      <c r="AL18" s="72"/>
      <c r="AM18" s="72"/>
      <c r="AN18" s="72" t="s">
        <v>116</v>
      </c>
      <c r="AO18" s="72" t="s">
        <v>116</v>
      </c>
      <c r="AP18" s="72" t="s">
        <v>116</v>
      </c>
      <c r="AQ18" s="72" t="s">
        <v>116</v>
      </c>
      <c r="AR18" s="74" t="s">
        <v>116</v>
      </c>
      <c r="AS18" s="74"/>
      <c r="AT18" s="74"/>
      <c r="AU18" s="74"/>
      <c r="AV18" s="74" t="s">
        <v>116</v>
      </c>
      <c r="AW18" s="72" t="s">
        <v>116</v>
      </c>
      <c r="AX18" s="78" t="s">
        <v>116</v>
      </c>
    </row>
    <row r="19" spans="1:50" ht="15" customHeight="1">
      <c r="A19" s="71" t="s">
        <v>142</v>
      </c>
      <c r="B19" s="72"/>
      <c r="C19" s="73" t="s">
        <v>116</v>
      </c>
      <c r="D19" s="74" t="s">
        <v>143</v>
      </c>
      <c r="E19" s="74" t="s">
        <v>144</v>
      </c>
      <c r="F19" s="75" t="s">
        <v>145</v>
      </c>
      <c r="G19" s="76" t="s">
        <v>116</v>
      </c>
      <c r="H19" s="77" t="s">
        <v>116</v>
      </c>
      <c r="I19" s="77" t="s">
        <v>116</v>
      </c>
      <c r="J19" s="72" t="s">
        <v>116</v>
      </c>
      <c r="K19" s="74" t="s">
        <v>116</v>
      </c>
      <c r="L19" s="74"/>
      <c r="M19" s="78" t="s">
        <v>116</v>
      </c>
      <c r="N19" s="76" t="s">
        <v>116</v>
      </c>
      <c r="O19" s="77"/>
      <c r="P19" s="77"/>
      <c r="Q19" s="72" t="s">
        <v>116</v>
      </c>
      <c r="R19" s="74"/>
      <c r="S19" s="74"/>
      <c r="T19" s="72" t="s">
        <v>116</v>
      </c>
      <c r="U19" s="78" t="s">
        <v>116</v>
      </c>
      <c r="V19" s="76" t="s">
        <v>116</v>
      </c>
      <c r="W19" s="72" t="s">
        <v>116</v>
      </c>
      <c r="X19" s="72"/>
      <c r="Y19" s="72" t="s">
        <v>116</v>
      </c>
      <c r="Z19" s="72"/>
      <c r="AA19" s="72"/>
      <c r="AB19" s="72"/>
      <c r="AC19" s="72"/>
      <c r="AD19" s="72"/>
      <c r="AE19" s="72"/>
      <c r="AF19" s="72"/>
      <c r="AG19" s="72"/>
      <c r="AH19" s="72"/>
      <c r="AI19" s="74"/>
      <c r="AJ19" s="76"/>
      <c r="AK19" s="77" t="s">
        <v>116</v>
      </c>
      <c r="AL19" s="72" t="s">
        <v>116</v>
      </c>
      <c r="AM19" s="72" t="s">
        <v>116</v>
      </c>
      <c r="AN19" s="72" t="s">
        <v>116</v>
      </c>
      <c r="AO19" s="72"/>
      <c r="AP19" s="72"/>
      <c r="AQ19" s="72" t="s">
        <v>116</v>
      </c>
      <c r="AR19" s="74" t="s">
        <v>116</v>
      </c>
      <c r="AS19" s="74"/>
      <c r="AT19" s="74"/>
      <c r="AU19" s="74"/>
      <c r="AV19" s="74" t="s">
        <v>116</v>
      </c>
      <c r="AW19" s="72"/>
      <c r="AX19" s="78"/>
    </row>
    <row r="20" spans="1:50" ht="15" customHeight="1">
      <c r="A20" s="71" t="s">
        <v>146</v>
      </c>
      <c r="B20" s="72"/>
      <c r="C20" s="73" t="s">
        <v>116</v>
      </c>
      <c r="D20" s="74"/>
      <c r="E20" s="74" t="s">
        <v>147</v>
      </c>
      <c r="F20" s="75" t="s">
        <v>148</v>
      </c>
      <c r="G20" s="76"/>
      <c r="H20" s="77"/>
      <c r="I20" s="77"/>
      <c r="J20" s="72"/>
      <c r="K20" s="74"/>
      <c r="L20" s="74"/>
      <c r="M20" s="78"/>
      <c r="N20" s="76" t="s">
        <v>116</v>
      </c>
      <c r="O20" s="77" t="s">
        <v>116</v>
      </c>
      <c r="P20" s="77" t="s">
        <v>116</v>
      </c>
      <c r="Q20" s="72" t="s">
        <v>116</v>
      </c>
      <c r="R20" s="74"/>
      <c r="S20" s="74" t="s">
        <v>116</v>
      </c>
      <c r="T20" s="72" t="s">
        <v>116</v>
      </c>
      <c r="U20" s="78" t="s">
        <v>116</v>
      </c>
      <c r="V20" s="76" t="s">
        <v>116</v>
      </c>
      <c r="W20" s="72" t="s">
        <v>116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 t="s">
        <v>116</v>
      </c>
      <c r="AI20" s="74" t="s">
        <v>116</v>
      </c>
      <c r="AJ20" s="76" t="s">
        <v>116</v>
      </c>
      <c r="AK20" s="77"/>
      <c r="AL20" s="72" t="s">
        <v>116</v>
      </c>
      <c r="AM20" s="72" t="s">
        <v>116</v>
      </c>
      <c r="AN20" s="72" t="s">
        <v>116</v>
      </c>
      <c r="AO20" s="72"/>
      <c r="AP20" s="72"/>
      <c r="AQ20" s="72" t="s">
        <v>116</v>
      </c>
      <c r="AR20" s="74" t="s">
        <v>116</v>
      </c>
      <c r="AS20" s="74"/>
      <c r="AT20" s="74"/>
      <c r="AU20" s="74"/>
      <c r="AV20" s="74"/>
      <c r="AW20" s="72"/>
      <c r="AX20" s="78"/>
    </row>
    <row r="21" spans="1:50" ht="15" customHeight="1">
      <c r="A21" s="71" t="s">
        <v>149</v>
      </c>
      <c r="B21" s="72" t="s">
        <v>116</v>
      </c>
      <c r="C21" s="73" t="s">
        <v>116</v>
      </c>
      <c r="D21" s="74"/>
      <c r="E21" s="74" t="s">
        <v>147</v>
      </c>
      <c r="F21" s="75" t="s">
        <v>150</v>
      </c>
      <c r="G21" s="76" t="s">
        <v>116</v>
      </c>
      <c r="H21" s="77" t="s">
        <v>116</v>
      </c>
      <c r="I21" s="77" t="s">
        <v>116</v>
      </c>
      <c r="J21" s="72" t="s">
        <v>116</v>
      </c>
      <c r="K21" s="74" t="s">
        <v>116</v>
      </c>
      <c r="L21" s="74" t="s">
        <v>116</v>
      </c>
      <c r="M21" s="78" t="s">
        <v>116</v>
      </c>
      <c r="N21" s="76"/>
      <c r="O21" s="77"/>
      <c r="P21" s="77"/>
      <c r="Q21" s="72"/>
      <c r="R21" s="74"/>
      <c r="S21" s="74"/>
      <c r="T21" s="72"/>
      <c r="U21" s="78"/>
      <c r="V21" s="76" t="s">
        <v>116</v>
      </c>
      <c r="W21" s="72" t="s">
        <v>116</v>
      </c>
      <c r="X21" s="72"/>
      <c r="Y21" s="72" t="s">
        <v>116</v>
      </c>
      <c r="Z21" s="72" t="s">
        <v>116</v>
      </c>
      <c r="AA21" s="72" t="s">
        <v>116</v>
      </c>
      <c r="AB21" s="72"/>
      <c r="AC21" s="72"/>
      <c r="AD21" s="72"/>
      <c r="AE21" s="72"/>
      <c r="AF21" s="72"/>
      <c r="AG21" s="72" t="s">
        <v>116</v>
      </c>
      <c r="AH21" s="72" t="s">
        <v>116</v>
      </c>
      <c r="AI21" s="74" t="s">
        <v>116</v>
      </c>
      <c r="AJ21" s="76"/>
      <c r="AK21" s="77" t="s">
        <v>116</v>
      </c>
      <c r="AL21" s="72"/>
      <c r="AM21" s="72" t="s">
        <v>116</v>
      </c>
      <c r="AN21" s="72" t="s">
        <v>116</v>
      </c>
      <c r="AO21" s="72"/>
      <c r="AP21" s="72"/>
      <c r="AQ21" s="72" t="s">
        <v>116</v>
      </c>
      <c r="AR21" s="74" t="s">
        <v>116</v>
      </c>
      <c r="AS21" s="74"/>
      <c r="AT21" s="74"/>
      <c r="AU21" s="74"/>
      <c r="AV21" s="74" t="s">
        <v>116</v>
      </c>
      <c r="AW21" s="72"/>
      <c r="AX21" s="78"/>
    </row>
    <row r="22" spans="1:50" ht="15" customHeight="1">
      <c r="A22" s="71" t="s">
        <v>151</v>
      </c>
      <c r="B22" s="72" t="s">
        <v>116</v>
      </c>
      <c r="C22" s="73" t="s">
        <v>116</v>
      </c>
      <c r="D22" s="74" t="s">
        <v>152</v>
      </c>
      <c r="E22" s="74" t="s">
        <v>153</v>
      </c>
      <c r="F22" s="75" t="s">
        <v>154</v>
      </c>
      <c r="G22" s="76" t="s">
        <v>116</v>
      </c>
      <c r="H22" s="77" t="s">
        <v>116</v>
      </c>
      <c r="I22" s="77" t="s">
        <v>116</v>
      </c>
      <c r="J22" s="72" t="s">
        <v>116</v>
      </c>
      <c r="K22" s="74" t="s">
        <v>116</v>
      </c>
      <c r="L22" s="74"/>
      <c r="M22" s="78" t="s">
        <v>116</v>
      </c>
      <c r="N22" s="76" t="s">
        <v>116</v>
      </c>
      <c r="O22" s="77" t="s">
        <v>116</v>
      </c>
      <c r="P22" s="77" t="s">
        <v>116</v>
      </c>
      <c r="Q22" s="72" t="s">
        <v>116</v>
      </c>
      <c r="R22" s="74" t="s">
        <v>116</v>
      </c>
      <c r="S22" s="74"/>
      <c r="T22" s="72" t="s">
        <v>116</v>
      </c>
      <c r="U22" s="78" t="s">
        <v>116</v>
      </c>
      <c r="V22" s="76" t="s">
        <v>116</v>
      </c>
      <c r="W22" s="72" t="s">
        <v>116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4"/>
      <c r="AJ22" s="76"/>
      <c r="AK22" s="77" t="s">
        <v>116</v>
      </c>
      <c r="AL22" s="72"/>
      <c r="AM22" s="72" t="s">
        <v>116</v>
      </c>
      <c r="AN22" s="72" t="s">
        <v>116</v>
      </c>
      <c r="AO22" s="72"/>
      <c r="AP22" s="72"/>
      <c r="AQ22" s="72" t="s">
        <v>116</v>
      </c>
      <c r="AR22" s="74" t="s">
        <v>116</v>
      </c>
      <c r="AS22" s="74"/>
      <c r="AT22" s="74"/>
      <c r="AU22" s="74"/>
      <c r="AV22" s="74" t="s">
        <v>116</v>
      </c>
      <c r="AW22" s="72"/>
      <c r="AX22" s="78"/>
    </row>
    <row r="23" spans="1:50" ht="28.5" customHeight="1">
      <c r="A23" s="67" t="s">
        <v>155</v>
      </c>
      <c r="B23" s="68"/>
      <c r="C23" s="69" t="s">
        <v>116</v>
      </c>
      <c r="D23" s="74" t="s">
        <v>156</v>
      </c>
      <c r="E23" s="74" t="s">
        <v>157</v>
      </c>
      <c r="F23" s="65" t="s">
        <v>158</v>
      </c>
      <c r="G23" s="76" t="s">
        <v>116</v>
      </c>
      <c r="H23" s="77" t="s">
        <v>116</v>
      </c>
      <c r="I23" s="77" t="s">
        <v>116</v>
      </c>
      <c r="J23" s="72" t="s">
        <v>116</v>
      </c>
      <c r="K23" s="74" t="s">
        <v>116</v>
      </c>
      <c r="L23" s="74"/>
      <c r="M23" s="78" t="s">
        <v>116</v>
      </c>
      <c r="N23" s="76" t="s">
        <v>116</v>
      </c>
      <c r="O23" s="77"/>
      <c r="P23" s="77"/>
      <c r="Q23" s="72" t="s">
        <v>116</v>
      </c>
      <c r="R23" s="74"/>
      <c r="S23" s="74"/>
      <c r="T23" s="72" t="s">
        <v>116</v>
      </c>
      <c r="U23" s="78" t="s">
        <v>116</v>
      </c>
      <c r="V23" s="76" t="s">
        <v>116</v>
      </c>
      <c r="W23" s="72" t="s">
        <v>116</v>
      </c>
      <c r="X23" s="72"/>
      <c r="Y23" s="72"/>
      <c r="Z23" s="72"/>
      <c r="AA23" s="72"/>
      <c r="AB23" s="72"/>
      <c r="AC23" s="72" t="s">
        <v>116</v>
      </c>
      <c r="AD23" s="72" t="s">
        <v>116</v>
      </c>
      <c r="AE23" s="72" t="s">
        <v>116</v>
      </c>
      <c r="AF23" s="72" t="s">
        <v>116</v>
      </c>
      <c r="AG23" s="72"/>
      <c r="AH23" s="72" t="s">
        <v>116</v>
      </c>
      <c r="AI23" s="74" t="s">
        <v>116</v>
      </c>
      <c r="AJ23" s="76"/>
      <c r="AK23" s="77" t="s">
        <v>116</v>
      </c>
      <c r="AL23" s="72" t="s">
        <v>116</v>
      </c>
      <c r="AM23" s="72" t="s">
        <v>116</v>
      </c>
      <c r="AN23" s="72" t="s">
        <v>116</v>
      </c>
      <c r="AO23" s="72"/>
      <c r="AP23" s="72"/>
      <c r="AQ23" s="72" t="s">
        <v>116</v>
      </c>
      <c r="AR23" s="74" t="s">
        <v>116</v>
      </c>
      <c r="AS23" s="74"/>
      <c r="AT23" s="74"/>
      <c r="AU23" s="74"/>
      <c r="AV23" s="74" t="s">
        <v>116</v>
      </c>
      <c r="AW23" s="72"/>
      <c r="AX23" s="78"/>
    </row>
    <row r="24" spans="1:50" ht="15" customHeight="1">
      <c r="A24" s="71" t="s">
        <v>159</v>
      </c>
      <c r="B24" s="72"/>
      <c r="C24" s="73" t="s">
        <v>116</v>
      </c>
      <c r="D24" s="74" t="s">
        <v>160</v>
      </c>
      <c r="E24" s="74" t="s">
        <v>161</v>
      </c>
      <c r="F24" s="75" t="s">
        <v>162</v>
      </c>
      <c r="G24" s="76" t="s">
        <v>116</v>
      </c>
      <c r="H24" s="77" t="s">
        <v>116</v>
      </c>
      <c r="I24" s="77" t="s">
        <v>116</v>
      </c>
      <c r="J24" s="72" t="s">
        <v>116</v>
      </c>
      <c r="K24" s="74" t="s">
        <v>116</v>
      </c>
      <c r="L24" s="74"/>
      <c r="M24" s="78" t="s">
        <v>116</v>
      </c>
      <c r="N24" s="76" t="s">
        <v>116</v>
      </c>
      <c r="O24" s="77" t="s">
        <v>116</v>
      </c>
      <c r="P24" s="77" t="s">
        <v>116</v>
      </c>
      <c r="Q24" s="72" t="s">
        <v>116</v>
      </c>
      <c r="R24" s="74" t="s">
        <v>116</v>
      </c>
      <c r="S24" s="74"/>
      <c r="T24" s="72" t="s">
        <v>116</v>
      </c>
      <c r="U24" s="78" t="s">
        <v>116</v>
      </c>
      <c r="V24" s="76" t="s">
        <v>116</v>
      </c>
      <c r="W24" s="72" t="s">
        <v>116</v>
      </c>
      <c r="X24" s="72"/>
      <c r="Y24" s="72" t="s">
        <v>116</v>
      </c>
      <c r="Z24" s="72" t="s">
        <v>116</v>
      </c>
      <c r="AA24" s="72"/>
      <c r="AB24" s="72" t="s">
        <v>116</v>
      </c>
      <c r="AC24" s="72" t="s">
        <v>116</v>
      </c>
      <c r="AD24" s="72" t="s">
        <v>116</v>
      </c>
      <c r="AE24" s="72" t="s">
        <v>116</v>
      </c>
      <c r="AF24" s="72" t="s">
        <v>116</v>
      </c>
      <c r="AG24" s="72"/>
      <c r="AH24" s="72" t="s">
        <v>116</v>
      </c>
      <c r="AI24" s="74" t="s">
        <v>116</v>
      </c>
      <c r="AJ24" s="76" t="s">
        <v>116</v>
      </c>
      <c r="AK24" s="77"/>
      <c r="AL24" s="72" t="s">
        <v>116</v>
      </c>
      <c r="AM24" s="72" t="s">
        <v>116</v>
      </c>
      <c r="AN24" s="72" t="s">
        <v>116</v>
      </c>
      <c r="AO24" s="72"/>
      <c r="AP24" s="72"/>
      <c r="AQ24" s="72" t="s">
        <v>116</v>
      </c>
      <c r="AR24" s="74" t="s">
        <v>116</v>
      </c>
      <c r="AS24" s="74"/>
      <c r="AT24" s="74"/>
      <c r="AU24" s="74"/>
      <c r="AV24" s="74" t="s">
        <v>116</v>
      </c>
      <c r="AW24" s="72"/>
      <c r="AX24" s="78"/>
    </row>
    <row r="25" spans="1:50" ht="15" customHeight="1">
      <c r="A25" s="71" t="s">
        <v>163</v>
      </c>
      <c r="B25" s="72" t="s">
        <v>116</v>
      </c>
      <c r="C25" s="73" t="s">
        <v>116</v>
      </c>
      <c r="D25" s="74" t="s">
        <v>164</v>
      </c>
      <c r="E25" s="74"/>
      <c r="F25" s="75" t="s">
        <v>165</v>
      </c>
      <c r="G25" s="76" t="s">
        <v>116</v>
      </c>
      <c r="H25" s="77" t="s">
        <v>116</v>
      </c>
      <c r="I25" s="77" t="s">
        <v>116</v>
      </c>
      <c r="J25" s="72" t="s">
        <v>116</v>
      </c>
      <c r="K25" s="74" t="s">
        <v>116</v>
      </c>
      <c r="L25" s="74" t="s">
        <v>116</v>
      </c>
      <c r="M25" s="78" t="s">
        <v>116</v>
      </c>
      <c r="N25" s="76"/>
      <c r="O25" s="77"/>
      <c r="P25" s="77"/>
      <c r="Q25" s="72"/>
      <c r="R25" s="74"/>
      <c r="S25" s="74"/>
      <c r="T25" s="72"/>
      <c r="U25" s="78"/>
      <c r="V25" s="76" t="s">
        <v>116</v>
      </c>
      <c r="W25" s="72" t="s">
        <v>116</v>
      </c>
      <c r="X25" s="72"/>
      <c r="Y25" s="72" t="s">
        <v>116</v>
      </c>
      <c r="Z25" s="72" t="s">
        <v>116</v>
      </c>
      <c r="AA25" s="72" t="s">
        <v>116</v>
      </c>
      <c r="AB25" s="72" t="s">
        <v>116</v>
      </c>
      <c r="AC25" s="72"/>
      <c r="AD25" s="72"/>
      <c r="AE25" s="72"/>
      <c r="AF25" s="72"/>
      <c r="AG25" s="72" t="s">
        <v>116</v>
      </c>
      <c r="AH25" s="72" t="s">
        <v>116</v>
      </c>
      <c r="AI25" s="74" t="s">
        <v>116</v>
      </c>
      <c r="AJ25" s="76" t="s">
        <v>116</v>
      </c>
      <c r="AK25" s="77" t="s">
        <v>116</v>
      </c>
      <c r="AL25" s="72"/>
      <c r="AM25" s="72"/>
      <c r="AN25" s="72" t="s">
        <v>116</v>
      </c>
      <c r="AO25" s="72" t="s">
        <v>116</v>
      </c>
      <c r="AP25" s="72" t="s">
        <v>116</v>
      </c>
      <c r="AQ25" s="72" t="s">
        <v>116</v>
      </c>
      <c r="AR25" s="74" t="s">
        <v>116</v>
      </c>
      <c r="AS25" s="74"/>
      <c r="AT25" s="74"/>
      <c r="AU25" s="74"/>
      <c r="AV25" s="74" t="s">
        <v>116</v>
      </c>
      <c r="AW25" s="72" t="s">
        <v>116</v>
      </c>
      <c r="AX25" s="78" t="s">
        <v>116</v>
      </c>
    </row>
    <row r="26" spans="1:50" ht="15" customHeight="1">
      <c r="A26" s="71" t="s">
        <v>166</v>
      </c>
      <c r="B26" s="72" t="s">
        <v>116</v>
      </c>
      <c r="C26" s="73" t="s">
        <v>116</v>
      </c>
      <c r="D26" s="74" t="s">
        <v>152</v>
      </c>
      <c r="E26" s="74" t="s">
        <v>153</v>
      </c>
      <c r="F26" s="75" t="s">
        <v>167</v>
      </c>
      <c r="G26" s="76" t="s">
        <v>116</v>
      </c>
      <c r="H26" s="77" t="s">
        <v>116</v>
      </c>
      <c r="I26" s="77" t="s">
        <v>116</v>
      </c>
      <c r="J26" s="72" t="s">
        <v>116</v>
      </c>
      <c r="K26" s="74" t="s">
        <v>116</v>
      </c>
      <c r="L26" s="74" t="s">
        <v>116</v>
      </c>
      <c r="M26" s="78" t="s">
        <v>116</v>
      </c>
      <c r="N26" s="76" t="s">
        <v>116</v>
      </c>
      <c r="O26" s="77" t="s">
        <v>116</v>
      </c>
      <c r="P26" s="77" t="s">
        <v>116</v>
      </c>
      <c r="Q26" s="72" t="s">
        <v>116</v>
      </c>
      <c r="R26" s="74" t="s">
        <v>116</v>
      </c>
      <c r="S26" s="74"/>
      <c r="T26" s="72" t="s">
        <v>116</v>
      </c>
      <c r="U26" s="78" t="s">
        <v>116</v>
      </c>
      <c r="V26" s="76" t="s">
        <v>116</v>
      </c>
      <c r="W26" s="72" t="s">
        <v>116</v>
      </c>
      <c r="X26" s="72"/>
      <c r="Y26" s="72" t="s">
        <v>116</v>
      </c>
      <c r="Z26" s="72"/>
      <c r="AA26" s="72" t="s">
        <v>116</v>
      </c>
      <c r="AB26" s="72" t="s">
        <v>116</v>
      </c>
      <c r="AC26" s="72"/>
      <c r="AD26" s="72"/>
      <c r="AE26" s="72"/>
      <c r="AF26" s="72"/>
      <c r="AG26" s="72" t="s">
        <v>116</v>
      </c>
      <c r="AH26" s="72"/>
      <c r="AI26" s="74" t="s">
        <v>116</v>
      </c>
      <c r="AJ26" s="76"/>
      <c r="AK26" s="77" t="s">
        <v>116</v>
      </c>
      <c r="AL26" s="72" t="s">
        <v>116</v>
      </c>
      <c r="AM26" s="72" t="s">
        <v>116</v>
      </c>
      <c r="AN26" s="72" t="s">
        <v>116</v>
      </c>
      <c r="AO26" s="72"/>
      <c r="AP26" s="72"/>
      <c r="AQ26" s="72" t="s">
        <v>116</v>
      </c>
      <c r="AR26" s="74" t="s">
        <v>116</v>
      </c>
      <c r="AS26" s="74"/>
      <c r="AT26" s="74"/>
      <c r="AU26" s="74"/>
      <c r="AV26" s="74" t="s">
        <v>116</v>
      </c>
      <c r="AW26" s="72"/>
      <c r="AX26" s="78"/>
    </row>
    <row r="27" spans="1:50" ht="15" customHeight="1">
      <c r="A27" s="71" t="s">
        <v>168</v>
      </c>
      <c r="B27" s="72" t="s">
        <v>116</v>
      </c>
      <c r="C27" s="73" t="s">
        <v>116</v>
      </c>
      <c r="D27" s="74" t="s">
        <v>169</v>
      </c>
      <c r="E27" s="74" t="s">
        <v>170</v>
      </c>
      <c r="F27" s="75" t="s">
        <v>167</v>
      </c>
      <c r="G27" s="76" t="s">
        <v>116</v>
      </c>
      <c r="H27" s="77" t="s">
        <v>116</v>
      </c>
      <c r="I27" s="77" t="s">
        <v>116</v>
      </c>
      <c r="J27" s="72" t="s">
        <v>116</v>
      </c>
      <c r="K27" s="74" t="s">
        <v>116</v>
      </c>
      <c r="L27" s="74"/>
      <c r="M27" s="78" t="s">
        <v>116</v>
      </c>
      <c r="N27" s="76" t="s">
        <v>116</v>
      </c>
      <c r="O27" s="77" t="s">
        <v>116</v>
      </c>
      <c r="P27" s="77" t="s">
        <v>116</v>
      </c>
      <c r="Q27" s="72" t="s">
        <v>116</v>
      </c>
      <c r="R27" s="74" t="s">
        <v>116</v>
      </c>
      <c r="S27" s="74"/>
      <c r="T27" s="72" t="s">
        <v>116</v>
      </c>
      <c r="U27" s="78" t="s">
        <v>116</v>
      </c>
      <c r="V27" s="76" t="s">
        <v>116</v>
      </c>
      <c r="W27" s="72" t="s">
        <v>116</v>
      </c>
      <c r="X27" s="72"/>
      <c r="Y27" s="72" t="s">
        <v>116</v>
      </c>
      <c r="Z27" s="72" t="s">
        <v>116</v>
      </c>
      <c r="AA27" s="72" t="s">
        <v>116</v>
      </c>
      <c r="AB27" s="72" t="s">
        <v>116</v>
      </c>
      <c r="AC27" s="72"/>
      <c r="AD27" s="72"/>
      <c r="AE27" s="72"/>
      <c r="AF27" s="72"/>
      <c r="AG27" s="72" t="s">
        <v>116</v>
      </c>
      <c r="AH27" s="72" t="s">
        <v>116</v>
      </c>
      <c r="AI27" s="74" t="s">
        <v>116</v>
      </c>
      <c r="AJ27" s="76"/>
      <c r="AK27" s="77" t="s">
        <v>116</v>
      </c>
      <c r="AL27" s="72" t="s">
        <v>116</v>
      </c>
      <c r="AM27" s="72" t="s">
        <v>116</v>
      </c>
      <c r="AN27" s="72" t="s">
        <v>116</v>
      </c>
      <c r="AO27" s="72"/>
      <c r="AP27" s="72"/>
      <c r="AQ27" s="72" t="s">
        <v>116</v>
      </c>
      <c r="AR27" s="74" t="s">
        <v>116</v>
      </c>
      <c r="AS27" s="74"/>
      <c r="AT27" s="74"/>
      <c r="AU27" s="74"/>
      <c r="AV27" s="74" t="s">
        <v>116</v>
      </c>
      <c r="AW27" s="72"/>
      <c r="AX27" s="78"/>
    </row>
    <row r="28" spans="1:50" ht="15" customHeight="1">
      <c r="A28" s="71" t="s">
        <v>171</v>
      </c>
      <c r="B28" s="72" t="s">
        <v>116</v>
      </c>
      <c r="C28" s="73" t="s">
        <v>116</v>
      </c>
      <c r="D28" s="74" t="s">
        <v>172</v>
      </c>
      <c r="E28" s="74" t="s">
        <v>173</v>
      </c>
      <c r="F28" s="75" t="s">
        <v>134</v>
      </c>
      <c r="G28" s="76" t="s">
        <v>116</v>
      </c>
      <c r="H28" s="77" t="s">
        <v>116</v>
      </c>
      <c r="I28" s="77" t="s">
        <v>116</v>
      </c>
      <c r="J28" s="72" t="s">
        <v>116</v>
      </c>
      <c r="K28" s="74"/>
      <c r="L28" s="74"/>
      <c r="M28" s="78" t="s">
        <v>116</v>
      </c>
      <c r="N28" s="76"/>
      <c r="O28" s="77"/>
      <c r="P28" s="77"/>
      <c r="Q28" s="72"/>
      <c r="R28" s="74"/>
      <c r="S28" s="74"/>
      <c r="T28" s="72"/>
      <c r="U28" s="78"/>
      <c r="V28" s="76" t="s">
        <v>116</v>
      </c>
      <c r="W28" s="72" t="s">
        <v>116</v>
      </c>
      <c r="X28" s="72"/>
      <c r="Y28" s="72" t="s">
        <v>116</v>
      </c>
      <c r="Z28" s="72" t="s">
        <v>116</v>
      </c>
      <c r="AA28" s="72" t="s">
        <v>116</v>
      </c>
      <c r="AB28" s="72" t="s">
        <v>116</v>
      </c>
      <c r="AC28" s="72"/>
      <c r="AD28" s="72"/>
      <c r="AE28" s="72"/>
      <c r="AF28" s="72"/>
      <c r="AG28" s="72" t="s">
        <v>116</v>
      </c>
      <c r="AH28" s="72"/>
      <c r="AI28" s="74" t="s">
        <v>116</v>
      </c>
      <c r="AJ28" s="76"/>
      <c r="AK28" s="77" t="s">
        <v>116</v>
      </c>
      <c r="AL28" s="72" t="s">
        <v>116</v>
      </c>
      <c r="AM28" s="72" t="s">
        <v>116</v>
      </c>
      <c r="AN28" s="72" t="s">
        <v>116</v>
      </c>
      <c r="AO28" s="72"/>
      <c r="AP28" s="72"/>
      <c r="AQ28" s="72" t="s">
        <v>116</v>
      </c>
      <c r="AR28" s="74"/>
      <c r="AS28" s="74"/>
      <c r="AT28" s="74"/>
      <c r="AU28" s="74"/>
      <c r="AV28" s="74"/>
      <c r="AW28" s="72"/>
      <c r="AX28" s="78"/>
    </row>
    <row r="29" spans="1:50" ht="15" customHeight="1">
      <c r="A29" s="71" t="s">
        <v>174</v>
      </c>
      <c r="B29" s="72" t="s">
        <v>116</v>
      </c>
      <c r="C29" s="73" t="s">
        <v>116</v>
      </c>
      <c r="D29" s="74" t="s">
        <v>139</v>
      </c>
      <c r="E29" s="74" t="s">
        <v>175</v>
      </c>
      <c r="F29" s="75" t="s">
        <v>176</v>
      </c>
      <c r="G29" s="76" t="s">
        <v>116</v>
      </c>
      <c r="H29" s="77" t="s">
        <v>116</v>
      </c>
      <c r="I29" s="77" t="s">
        <v>116</v>
      </c>
      <c r="J29" s="72" t="s">
        <v>116</v>
      </c>
      <c r="K29" s="74"/>
      <c r="L29" s="74" t="s">
        <v>116</v>
      </c>
      <c r="M29" s="78" t="s">
        <v>116</v>
      </c>
      <c r="N29" s="76"/>
      <c r="O29" s="77"/>
      <c r="P29" s="77"/>
      <c r="Q29" s="72"/>
      <c r="R29" s="74"/>
      <c r="S29" s="74"/>
      <c r="T29" s="72"/>
      <c r="U29" s="78"/>
      <c r="V29" s="76" t="s">
        <v>116</v>
      </c>
      <c r="W29" s="72" t="s">
        <v>116</v>
      </c>
      <c r="X29" s="72"/>
      <c r="Y29" s="72" t="s">
        <v>116</v>
      </c>
      <c r="Z29" s="72"/>
      <c r="AA29" s="72"/>
      <c r="AB29" s="72"/>
      <c r="AC29" s="72"/>
      <c r="AD29" s="72"/>
      <c r="AE29" s="72"/>
      <c r="AF29" s="72"/>
      <c r="AG29" s="72" t="s">
        <v>116</v>
      </c>
      <c r="AH29" s="72" t="s">
        <v>116</v>
      </c>
      <c r="AI29" s="74" t="s">
        <v>116</v>
      </c>
      <c r="AJ29" s="76" t="s">
        <v>116</v>
      </c>
      <c r="AK29" s="77"/>
      <c r="AL29" s="72" t="s">
        <v>116</v>
      </c>
      <c r="AM29" s="72" t="s">
        <v>116</v>
      </c>
      <c r="AN29" s="72" t="s">
        <v>116</v>
      </c>
      <c r="AO29" s="72"/>
      <c r="AP29" s="72"/>
      <c r="AQ29" s="72" t="s">
        <v>116</v>
      </c>
      <c r="AR29" s="74" t="s">
        <v>116</v>
      </c>
      <c r="AS29" s="74"/>
      <c r="AT29" s="74"/>
      <c r="AU29" s="74"/>
      <c r="AV29" s="74"/>
      <c r="AW29" s="72" t="s">
        <v>116</v>
      </c>
      <c r="AX29" s="78" t="s">
        <v>116</v>
      </c>
    </row>
    <row r="30" spans="1:50" ht="14.25" customHeight="1">
      <c r="A30" s="71" t="s">
        <v>177</v>
      </c>
      <c r="B30" s="72" t="s">
        <v>116</v>
      </c>
      <c r="C30" s="73" t="s">
        <v>116</v>
      </c>
      <c r="D30" s="79" t="s">
        <v>127</v>
      </c>
      <c r="E30" s="74"/>
      <c r="F30" s="75" t="s">
        <v>178</v>
      </c>
      <c r="G30" s="76"/>
      <c r="H30" s="77"/>
      <c r="I30" s="77"/>
      <c r="J30" s="72"/>
      <c r="K30" s="74"/>
      <c r="L30" s="74"/>
      <c r="M30" s="78"/>
      <c r="N30" s="76" t="s">
        <v>116</v>
      </c>
      <c r="O30" s="77" t="s">
        <v>116</v>
      </c>
      <c r="P30" s="77" t="s">
        <v>116</v>
      </c>
      <c r="Q30" s="72" t="s">
        <v>116</v>
      </c>
      <c r="R30" s="74" t="s">
        <v>116</v>
      </c>
      <c r="S30" s="74"/>
      <c r="T30" s="72" t="s">
        <v>116</v>
      </c>
      <c r="U30" s="78" t="s">
        <v>116</v>
      </c>
      <c r="V30" s="76" t="s">
        <v>116</v>
      </c>
      <c r="W30" s="72" t="s">
        <v>116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 t="s">
        <v>116</v>
      </c>
      <c r="AI30" s="74"/>
      <c r="AJ30" s="76"/>
      <c r="AK30" s="77" t="s">
        <v>116</v>
      </c>
      <c r="AL30" s="72"/>
      <c r="AM30" s="72" t="s">
        <v>116</v>
      </c>
      <c r="AN30" s="72" t="s">
        <v>116</v>
      </c>
      <c r="AO30" s="72" t="s">
        <v>116</v>
      </c>
      <c r="AP30" s="72" t="s">
        <v>116</v>
      </c>
      <c r="AQ30" s="72" t="s">
        <v>116</v>
      </c>
      <c r="AR30" s="74"/>
      <c r="AS30" s="74"/>
      <c r="AT30" s="74"/>
      <c r="AU30" s="74"/>
      <c r="AV30" s="74" t="s">
        <v>116</v>
      </c>
      <c r="AW30" s="72"/>
      <c r="AX30" s="78"/>
    </row>
    <row r="31" spans="1:50" ht="39.75" customHeight="1">
      <c r="A31" s="67" t="s">
        <v>179</v>
      </c>
      <c r="B31" s="68"/>
      <c r="C31" s="69" t="s">
        <v>116</v>
      </c>
      <c r="D31" s="79"/>
      <c r="E31" s="74" t="s">
        <v>180</v>
      </c>
      <c r="F31" s="75"/>
      <c r="G31" s="76" t="s">
        <v>116</v>
      </c>
      <c r="H31" s="77" t="s">
        <v>116</v>
      </c>
      <c r="I31" s="77" t="s">
        <v>116</v>
      </c>
      <c r="J31" s="72" t="s">
        <v>116</v>
      </c>
      <c r="K31" s="74" t="s">
        <v>116</v>
      </c>
      <c r="L31" s="74" t="s">
        <v>116</v>
      </c>
      <c r="M31" s="78" t="s">
        <v>116</v>
      </c>
      <c r="N31" s="76"/>
      <c r="O31" s="77"/>
      <c r="P31" s="77"/>
      <c r="Q31" s="72"/>
      <c r="R31" s="74"/>
      <c r="S31" s="74"/>
      <c r="T31" s="72"/>
      <c r="U31" s="78"/>
      <c r="V31" s="76" t="s">
        <v>116</v>
      </c>
      <c r="W31" s="72" t="s">
        <v>116</v>
      </c>
      <c r="X31" s="72"/>
      <c r="Y31" s="72" t="s">
        <v>116</v>
      </c>
      <c r="Z31" s="72"/>
      <c r="AA31" s="72"/>
      <c r="AB31" s="72"/>
      <c r="AC31" s="72"/>
      <c r="AD31" s="72"/>
      <c r="AE31" s="72"/>
      <c r="AF31" s="72"/>
      <c r="AG31" s="72"/>
      <c r="AH31" s="72" t="s">
        <v>116</v>
      </c>
      <c r="AI31" s="74" t="s">
        <v>116</v>
      </c>
      <c r="AJ31" s="76"/>
      <c r="AK31" s="77" t="s">
        <v>116</v>
      </c>
      <c r="AL31" s="72" t="s">
        <v>116</v>
      </c>
      <c r="AM31" s="72" t="s">
        <v>116</v>
      </c>
      <c r="AN31" s="72"/>
      <c r="AO31" s="72"/>
      <c r="AP31" s="72"/>
      <c r="AQ31" s="72" t="s">
        <v>116</v>
      </c>
      <c r="AR31" s="74"/>
      <c r="AS31" s="74"/>
      <c r="AT31" s="74"/>
      <c r="AU31" s="74"/>
      <c r="AV31" s="74"/>
      <c r="AW31" s="72"/>
      <c r="AX31" s="78"/>
    </row>
    <row r="32" spans="1:50" ht="63.75">
      <c r="A32" s="67" t="s">
        <v>181</v>
      </c>
      <c r="B32" s="68" t="s">
        <v>116</v>
      </c>
      <c r="C32" s="69" t="s">
        <v>116</v>
      </c>
      <c r="D32" s="79"/>
      <c r="E32" s="74" t="s">
        <v>182</v>
      </c>
      <c r="F32" s="75"/>
      <c r="G32" s="76" t="s">
        <v>116</v>
      </c>
      <c r="H32" s="77" t="s">
        <v>116</v>
      </c>
      <c r="I32" s="77" t="s">
        <v>116</v>
      </c>
      <c r="J32" s="72" t="s">
        <v>116</v>
      </c>
      <c r="K32" s="74" t="s">
        <v>116</v>
      </c>
      <c r="L32" s="74" t="s">
        <v>116</v>
      </c>
      <c r="M32" s="78" t="s">
        <v>116</v>
      </c>
      <c r="N32" s="76"/>
      <c r="O32" s="77"/>
      <c r="P32" s="77"/>
      <c r="Q32" s="72"/>
      <c r="R32" s="74"/>
      <c r="S32" s="74"/>
      <c r="T32" s="72"/>
      <c r="U32" s="78"/>
      <c r="V32" s="76" t="s">
        <v>116</v>
      </c>
      <c r="W32" s="72" t="s">
        <v>116</v>
      </c>
      <c r="X32" s="72"/>
      <c r="Y32" s="72" t="s">
        <v>116</v>
      </c>
      <c r="Z32" s="72"/>
      <c r="AA32" s="72" t="s">
        <v>116</v>
      </c>
      <c r="AB32" s="72" t="s">
        <v>116</v>
      </c>
      <c r="AC32" s="72"/>
      <c r="AD32" s="72"/>
      <c r="AE32" s="72"/>
      <c r="AF32" s="72" t="s">
        <v>116</v>
      </c>
      <c r="AG32" s="72" t="s">
        <v>116</v>
      </c>
      <c r="AH32" s="72" t="s">
        <v>116</v>
      </c>
      <c r="AI32" s="74" t="s">
        <v>116</v>
      </c>
      <c r="AJ32" s="76" t="s">
        <v>116</v>
      </c>
      <c r="AK32" s="77" t="s">
        <v>116</v>
      </c>
      <c r="AL32" s="72" t="s">
        <v>116</v>
      </c>
      <c r="AM32" s="72" t="s">
        <v>116</v>
      </c>
      <c r="AN32" s="72" t="s">
        <v>116</v>
      </c>
      <c r="AO32" s="72"/>
      <c r="AP32" s="72"/>
      <c r="AQ32" s="72" t="s">
        <v>116</v>
      </c>
      <c r="AR32" s="74" t="s">
        <v>116</v>
      </c>
      <c r="AS32" s="74"/>
      <c r="AT32" s="74"/>
      <c r="AU32" s="74"/>
      <c r="AV32" s="74"/>
      <c r="AW32" s="72"/>
      <c r="AX32" s="78"/>
    </row>
    <row r="33" spans="1:50" ht="38.25" customHeight="1">
      <c r="A33" s="67" t="s">
        <v>183</v>
      </c>
      <c r="B33" s="68" t="s">
        <v>116</v>
      </c>
      <c r="C33" s="69" t="s">
        <v>116</v>
      </c>
      <c r="D33" s="74"/>
      <c r="E33" s="74" t="s">
        <v>184</v>
      </c>
      <c r="F33" s="75"/>
      <c r="G33" s="76" t="s">
        <v>116</v>
      </c>
      <c r="H33" s="77" t="s">
        <v>116</v>
      </c>
      <c r="I33" s="77" t="s">
        <v>116</v>
      </c>
      <c r="J33" s="72" t="s">
        <v>116</v>
      </c>
      <c r="K33" s="74" t="s">
        <v>116</v>
      </c>
      <c r="L33" s="74" t="s">
        <v>116</v>
      </c>
      <c r="M33" s="78" t="s">
        <v>116</v>
      </c>
      <c r="N33" s="76"/>
      <c r="O33" s="77"/>
      <c r="P33" s="77"/>
      <c r="Q33" s="72"/>
      <c r="R33" s="74"/>
      <c r="S33" s="74"/>
      <c r="T33" s="72"/>
      <c r="U33" s="78"/>
      <c r="V33" s="76" t="s">
        <v>116</v>
      </c>
      <c r="W33" s="72" t="s">
        <v>116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4"/>
      <c r="AJ33" s="76"/>
      <c r="AK33" s="77" t="s">
        <v>116</v>
      </c>
      <c r="AL33" s="72" t="s">
        <v>116</v>
      </c>
      <c r="AM33" s="72" t="s">
        <v>116</v>
      </c>
      <c r="AN33" s="72" t="s">
        <v>116</v>
      </c>
      <c r="AO33" s="72"/>
      <c r="AP33" s="72"/>
      <c r="AQ33" s="72"/>
      <c r="AR33" s="74" t="s">
        <v>116</v>
      </c>
      <c r="AS33" s="74"/>
      <c r="AT33" s="74"/>
      <c r="AU33" s="74"/>
      <c r="AV33" s="74" t="s">
        <v>116</v>
      </c>
      <c r="AW33" s="72"/>
      <c r="AX33" s="78" t="s">
        <v>116</v>
      </c>
    </row>
    <row r="34" spans="1:50" ht="54.75" customHeight="1">
      <c r="A34" s="67" t="s">
        <v>185</v>
      </c>
      <c r="B34" s="68" t="s">
        <v>116</v>
      </c>
      <c r="C34" s="69" t="s">
        <v>116</v>
      </c>
      <c r="D34" s="74"/>
      <c r="E34" s="74" t="s">
        <v>186</v>
      </c>
      <c r="F34" s="75"/>
      <c r="G34" s="76" t="s">
        <v>116</v>
      </c>
      <c r="H34" s="77" t="s">
        <v>116</v>
      </c>
      <c r="I34" s="77" t="s">
        <v>116</v>
      </c>
      <c r="J34" s="72" t="s">
        <v>116</v>
      </c>
      <c r="K34" s="74"/>
      <c r="L34" s="74" t="s">
        <v>116</v>
      </c>
      <c r="M34" s="78" t="s">
        <v>116</v>
      </c>
      <c r="N34" s="76"/>
      <c r="O34" s="77"/>
      <c r="P34" s="77"/>
      <c r="Q34" s="72"/>
      <c r="R34" s="74"/>
      <c r="S34" s="74"/>
      <c r="T34" s="72"/>
      <c r="U34" s="78"/>
      <c r="V34" s="76" t="s">
        <v>116</v>
      </c>
      <c r="W34" s="72" t="s">
        <v>116</v>
      </c>
      <c r="X34" s="72"/>
      <c r="Y34" s="72" t="s">
        <v>116</v>
      </c>
      <c r="Z34" s="72" t="s">
        <v>116</v>
      </c>
      <c r="AA34" s="72" t="s">
        <v>116</v>
      </c>
      <c r="AB34" s="72" t="s">
        <v>116</v>
      </c>
      <c r="AC34" s="72" t="s">
        <v>116</v>
      </c>
      <c r="AD34" s="72" t="s">
        <v>116</v>
      </c>
      <c r="AE34" s="72" t="s">
        <v>116</v>
      </c>
      <c r="AF34" s="72" t="s">
        <v>116</v>
      </c>
      <c r="AG34" s="72" t="s">
        <v>116</v>
      </c>
      <c r="AH34" s="72" t="s">
        <v>116</v>
      </c>
      <c r="AI34" s="74" t="s">
        <v>116</v>
      </c>
      <c r="AJ34" s="76" t="s">
        <v>116</v>
      </c>
      <c r="AK34" s="77" t="s">
        <v>116</v>
      </c>
      <c r="AL34" s="72"/>
      <c r="AM34" s="72"/>
      <c r="AN34" s="72"/>
      <c r="AO34" s="72" t="s">
        <v>116</v>
      </c>
      <c r="AP34" s="72" t="s">
        <v>116</v>
      </c>
      <c r="AQ34" s="72" t="s">
        <v>116</v>
      </c>
      <c r="AR34" s="74" t="s">
        <v>116</v>
      </c>
      <c r="AS34" s="74"/>
      <c r="AT34" s="74"/>
      <c r="AU34" s="74"/>
      <c r="AV34" s="74"/>
      <c r="AW34" s="72" t="s">
        <v>116</v>
      </c>
      <c r="AX34" s="78" t="s">
        <v>116</v>
      </c>
    </row>
    <row r="35" spans="1:50" ht="13.5" customHeight="1">
      <c r="A35" s="67"/>
      <c r="B35" s="68"/>
      <c r="C35" s="69"/>
      <c r="D35" s="74"/>
      <c r="E35" s="74"/>
      <c r="F35" s="75"/>
      <c r="G35" s="76"/>
      <c r="H35" s="77"/>
      <c r="I35" s="77"/>
      <c r="J35" s="72"/>
      <c r="K35" s="74"/>
      <c r="L35" s="74"/>
      <c r="M35" s="78"/>
      <c r="N35" s="76"/>
      <c r="O35" s="77"/>
      <c r="P35" s="77"/>
      <c r="Q35" s="72"/>
      <c r="R35" s="74"/>
      <c r="S35" s="74"/>
      <c r="T35" s="72"/>
      <c r="U35" s="78"/>
      <c r="V35" s="76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4"/>
      <c r="AJ35" s="76"/>
      <c r="AK35" s="77"/>
      <c r="AL35" s="72"/>
      <c r="AM35" s="72"/>
      <c r="AN35" s="72"/>
      <c r="AO35" s="72"/>
      <c r="AP35" s="72"/>
      <c r="AQ35" s="72"/>
      <c r="AR35" s="74"/>
      <c r="AS35" s="74"/>
      <c r="AT35" s="74"/>
      <c r="AU35" s="74"/>
      <c r="AV35" s="74"/>
      <c r="AW35" s="72"/>
      <c r="AX35" s="78"/>
    </row>
    <row r="36" spans="1:50" ht="25.5">
      <c r="A36" s="67" t="s">
        <v>187</v>
      </c>
      <c r="B36" s="68" t="s">
        <v>116</v>
      </c>
      <c r="C36" s="69" t="s">
        <v>116</v>
      </c>
      <c r="D36" s="74" t="s">
        <v>188</v>
      </c>
      <c r="E36" s="74" t="s">
        <v>189</v>
      </c>
      <c r="F36" s="75" t="s">
        <v>134</v>
      </c>
      <c r="G36" s="76" t="s">
        <v>116</v>
      </c>
      <c r="H36" s="77" t="s">
        <v>116</v>
      </c>
      <c r="I36" s="77" t="s">
        <v>116</v>
      </c>
      <c r="J36" s="72" t="s">
        <v>116</v>
      </c>
      <c r="K36" s="74" t="s">
        <v>116</v>
      </c>
      <c r="L36" s="74"/>
      <c r="M36" s="78" t="s">
        <v>116</v>
      </c>
      <c r="N36" s="76"/>
      <c r="O36" s="77"/>
      <c r="P36" s="77"/>
      <c r="Q36" s="72"/>
      <c r="R36" s="74"/>
      <c r="S36" s="74"/>
      <c r="T36" s="72"/>
      <c r="U36" s="78"/>
      <c r="V36" s="76" t="s">
        <v>116</v>
      </c>
      <c r="W36" s="72" t="s">
        <v>116</v>
      </c>
      <c r="X36" s="72"/>
      <c r="Y36" s="72" t="s">
        <v>116</v>
      </c>
      <c r="Z36" s="72" t="s">
        <v>116</v>
      </c>
      <c r="AA36" s="72" t="s">
        <v>116</v>
      </c>
      <c r="AB36" s="72" t="s">
        <v>116</v>
      </c>
      <c r="AC36" s="72"/>
      <c r="AD36" s="72"/>
      <c r="AE36" s="72"/>
      <c r="AF36" s="72"/>
      <c r="AG36" s="72"/>
      <c r="AH36" s="72" t="s">
        <v>116</v>
      </c>
      <c r="AI36" s="74" t="s">
        <v>116</v>
      </c>
      <c r="AJ36" s="76"/>
      <c r="AK36" s="77"/>
      <c r="AL36" s="72" t="s">
        <v>116</v>
      </c>
      <c r="AM36" s="72"/>
      <c r="AN36" s="72"/>
      <c r="AO36" s="72"/>
      <c r="AP36" s="72"/>
      <c r="AQ36" s="72" t="s">
        <v>116</v>
      </c>
      <c r="AR36" s="74" t="s">
        <v>116</v>
      </c>
      <c r="AS36" s="74"/>
      <c r="AT36" s="74"/>
      <c r="AU36" s="74"/>
      <c r="AV36" s="74" t="s">
        <v>116</v>
      </c>
      <c r="AW36" s="72"/>
      <c r="AX36" s="78"/>
    </row>
    <row r="37" spans="1:50" ht="38.25">
      <c r="A37" s="67" t="s">
        <v>190</v>
      </c>
      <c r="B37" s="68" t="s">
        <v>116</v>
      </c>
      <c r="C37" s="69" t="s">
        <v>116</v>
      </c>
      <c r="D37" s="74"/>
      <c r="E37" s="72" t="s">
        <v>191</v>
      </c>
      <c r="F37" s="75"/>
      <c r="G37" s="76" t="s">
        <v>116</v>
      </c>
      <c r="H37" s="77" t="s">
        <v>116</v>
      </c>
      <c r="I37" s="77" t="s">
        <v>116</v>
      </c>
      <c r="J37" s="72"/>
      <c r="K37" s="74"/>
      <c r="L37" s="74"/>
      <c r="M37" s="78"/>
      <c r="N37" s="76"/>
      <c r="O37" s="77"/>
      <c r="P37" s="77"/>
      <c r="Q37" s="72"/>
      <c r="R37" s="74"/>
      <c r="S37" s="74"/>
      <c r="T37" s="72"/>
      <c r="U37" s="78"/>
      <c r="V37" s="76"/>
      <c r="W37" s="72" t="s">
        <v>116</v>
      </c>
      <c r="X37" s="72"/>
      <c r="Y37" s="72" t="s">
        <v>116</v>
      </c>
      <c r="Z37" s="72"/>
      <c r="AA37" s="72" t="s">
        <v>116</v>
      </c>
      <c r="AB37" s="72" t="s">
        <v>116</v>
      </c>
      <c r="AC37" s="72"/>
      <c r="AD37" s="72"/>
      <c r="AE37" s="72"/>
      <c r="AF37" s="72"/>
      <c r="AG37" s="72"/>
      <c r="AH37" s="72"/>
      <c r="AI37" s="74" t="s">
        <v>116</v>
      </c>
      <c r="AJ37" s="76" t="s">
        <v>116</v>
      </c>
      <c r="AK37" s="77"/>
      <c r="AL37" s="72"/>
      <c r="AM37" s="72"/>
      <c r="AN37" s="72"/>
      <c r="AO37" s="72"/>
      <c r="AP37" s="72"/>
      <c r="AQ37" s="72" t="s">
        <v>116</v>
      </c>
      <c r="AR37" s="74" t="s">
        <v>116</v>
      </c>
      <c r="AS37" s="74"/>
      <c r="AT37" s="74"/>
      <c r="AU37" s="74"/>
      <c r="AV37" s="74" t="s">
        <v>116</v>
      </c>
      <c r="AW37" s="72"/>
      <c r="AX37" s="78" t="s">
        <v>116</v>
      </c>
    </row>
    <row r="38" spans="1:50" ht="12.75">
      <c r="A38" s="67" t="s">
        <v>192</v>
      </c>
      <c r="B38" s="68" t="s">
        <v>116</v>
      </c>
      <c r="C38" s="69" t="s">
        <v>116</v>
      </c>
      <c r="D38" s="74"/>
      <c r="E38" s="72" t="s">
        <v>193</v>
      </c>
      <c r="F38" s="75"/>
      <c r="G38" s="76" t="s">
        <v>116</v>
      </c>
      <c r="H38" s="77"/>
      <c r="I38" s="77"/>
      <c r="J38" s="72" t="s">
        <v>116</v>
      </c>
      <c r="K38" s="74"/>
      <c r="L38" s="74"/>
      <c r="M38" s="78"/>
      <c r="N38" s="76"/>
      <c r="O38" s="77"/>
      <c r="P38" s="77"/>
      <c r="Q38" s="72"/>
      <c r="R38" s="74"/>
      <c r="S38" s="74"/>
      <c r="T38" s="72"/>
      <c r="U38" s="78"/>
      <c r="V38" s="76"/>
      <c r="W38" s="72" t="s">
        <v>116</v>
      </c>
      <c r="X38" s="72"/>
      <c r="Y38" s="72" t="s">
        <v>116</v>
      </c>
      <c r="Z38" s="72"/>
      <c r="AA38" s="72"/>
      <c r="AB38" s="72" t="s">
        <v>116</v>
      </c>
      <c r="AC38" s="72"/>
      <c r="AD38" s="72"/>
      <c r="AE38" s="72"/>
      <c r="AF38" s="72"/>
      <c r="AG38" s="72"/>
      <c r="AH38" s="72"/>
      <c r="AI38" s="74" t="s">
        <v>116</v>
      </c>
      <c r="AJ38" s="76" t="s">
        <v>116</v>
      </c>
      <c r="AK38" s="77"/>
      <c r="AL38" s="72"/>
      <c r="AM38" s="72"/>
      <c r="AN38" s="72"/>
      <c r="AO38" s="72"/>
      <c r="AP38" s="72"/>
      <c r="AQ38" s="72" t="s">
        <v>116</v>
      </c>
      <c r="AR38" s="74" t="s">
        <v>116</v>
      </c>
      <c r="AS38" s="74"/>
      <c r="AT38" s="74"/>
      <c r="AU38" s="74"/>
      <c r="AV38" s="74" t="s">
        <v>116</v>
      </c>
      <c r="AW38" s="72"/>
      <c r="AX38" s="78" t="s">
        <v>116</v>
      </c>
    </row>
    <row r="39" spans="1:50" ht="25.5">
      <c r="A39" s="67" t="s">
        <v>194</v>
      </c>
      <c r="B39" s="80"/>
      <c r="C39" s="80" t="s">
        <v>116</v>
      </c>
      <c r="D39" s="81" t="s">
        <v>172</v>
      </c>
      <c r="E39" s="81" t="s">
        <v>195</v>
      </c>
      <c r="F39" s="82" t="s">
        <v>196</v>
      </c>
      <c r="G39" s="76" t="s">
        <v>116</v>
      </c>
      <c r="H39" s="77" t="s">
        <v>116</v>
      </c>
      <c r="I39" s="77" t="s">
        <v>116</v>
      </c>
      <c r="J39" s="72" t="s">
        <v>116</v>
      </c>
      <c r="K39" s="74" t="s">
        <v>116</v>
      </c>
      <c r="L39" s="74"/>
      <c r="M39" s="78" t="s">
        <v>116</v>
      </c>
      <c r="N39" s="76"/>
      <c r="O39" s="77"/>
      <c r="P39" s="77"/>
      <c r="Q39" s="72"/>
      <c r="R39" s="74"/>
      <c r="S39" s="74"/>
      <c r="T39" s="72"/>
      <c r="U39" s="78"/>
      <c r="V39" s="76" t="s">
        <v>116</v>
      </c>
      <c r="W39" s="72" t="s">
        <v>116</v>
      </c>
      <c r="X39" s="72"/>
      <c r="Y39" s="72"/>
      <c r="Z39" s="72"/>
      <c r="AA39" s="72"/>
      <c r="AB39" s="72"/>
      <c r="AC39" s="72" t="s">
        <v>116</v>
      </c>
      <c r="AD39" s="72" t="s">
        <v>116</v>
      </c>
      <c r="AE39" s="72" t="s">
        <v>116</v>
      </c>
      <c r="AF39" s="72" t="s">
        <v>116</v>
      </c>
      <c r="AG39" s="72"/>
      <c r="AH39" s="72" t="s">
        <v>116</v>
      </c>
      <c r="AI39" s="74" t="s">
        <v>116</v>
      </c>
      <c r="AJ39" s="76" t="s">
        <v>116</v>
      </c>
      <c r="AK39" s="77"/>
      <c r="AL39" s="72" t="s">
        <v>116</v>
      </c>
      <c r="AM39" s="72"/>
      <c r="AN39" s="72" t="s">
        <v>116</v>
      </c>
      <c r="AO39" s="72"/>
      <c r="AP39" s="72"/>
      <c r="AQ39" s="72" t="s">
        <v>116</v>
      </c>
      <c r="AR39" s="74"/>
      <c r="AS39" s="74"/>
      <c r="AT39" s="74"/>
      <c r="AU39" s="74"/>
      <c r="AV39" s="74"/>
      <c r="AW39" s="72" t="s">
        <v>116</v>
      </c>
      <c r="AX39" s="78" t="s">
        <v>116</v>
      </c>
    </row>
    <row r="40" spans="1:50" ht="51">
      <c r="A40" s="67" t="s">
        <v>197</v>
      </c>
      <c r="B40" s="68" t="s">
        <v>116</v>
      </c>
      <c r="C40" s="69" t="s">
        <v>116</v>
      </c>
      <c r="D40" s="74" t="s">
        <v>117</v>
      </c>
      <c r="E40" s="74" t="s">
        <v>198</v>
      </c>
      <c r="F40" s="75" t="s">
        <v>199</v>
      </c>
      <c r="G40" s="76" t="s">
        <v>116</v>
      </c>
      <c r="H40" s="77"/>
      <c r="I40" s="77" t="s">
        <v>116</v>
      </c>
      <c r="J40" s="72" t="s">
        <v>116</v>
      </c>
      <c r="K40" s="74"/>
      <c r="L40" s="74"/>
      <c r="M40" s="78" t="s">
        <v>116</v>
      </c>
      <c r="N40" s="76"/>
      <c r="O40" s="77"/>
      <c r="P40" s="77"/>
      <c r="Q40" s="72"/>
      <c r="R40" s="74"/>
      <c r="S40" s="74"/>
      <c r="T40" s="72"/>
      <c r="U40" s="78"/>
      <c r="V40" s="76" t="s">
        <v>116</v>
      </c>
      <c r="W40" s="72"/>
      <c r="X40" s="72"/>
      <c r="Y40" s="72" t="s">
        <v>116</v>
      </c>
      <c r="Z40" s="72"/>
      <c r="AA40" s="72"/>
      <c r="AB40" s="72" t="s">
        <v>116</v>
      </c>
      <c r="AC40" s="72"/>
      <c r="AD40" s="72"/>
      <c r="AE40" s="72"/>
      <c r="AF40" s="72"/>
      <c r="AG40" s="72"/>
      <c r="AH40" s="72"/>
      <c r="AI40" s="74" t="s">
        <v>116</v>
      </c>
      <c r="AJ40" s="76"/>
      <c r="AK40" s="77"/>
      <c r="AL40" s="72" t="s">
        <v>116</v>
      </c>
      <c r="AM40" s="72"/>
      <c r="AN40" s="72"/>
      <c r="AO40" s="72"/>
      <c r="AP40" s="72"/>
      <c r="AQ40" s="72" t="s">
        <v>116</v>
      </c>
      <c r="AR40" s="74"/>
      <c r="AS40" s="74"/>
      <c r="AT40" s="74"/>
      <c r="AU40" s="74"/>
      <c r="AV40" s="74"/>
      <c r="AW40" s="72"/>
      <c r="AX40" s="78"/>
    </row>
    <row r="41" spans="1:50" ht="51">
      <c r="A41" s="67" t="s">
        <v>200</v>
      </c>
      <c r="B41" s="68" t="s">
        <v>116</v>
      </c>
      <c r="C41" s="69" t="s">
        <v>116</v>
      </c>
      <c r="D41" s="74" t="s">
        <v>201</v>
      </c>
      <c r="E41" s="74" t="s">
        <v>202</v>
      </c>
      <c r="F41" s="75" t="s">
        <v>203</v>
      </c>
      <c r="G41" s="76" t="s">
        <v>116</v>
      </c>
      <c r="H41" s="77"/>
      <c r="I41" s="77" t="s">
        <v>116</v>
      </c>
      <c r="J41" s="72" t="s">
        <v>116</v>
      </c>
      <c r="K41" s="74"/>
      <c r="L41" s="74" t="s">
        <v>116</v>
      </c>
      <c r="M41" s="78" t="s">
        <v>116</v>
      </c>
      <c r="N41" s="76"/>
      <c r="O41" s="77"/>
      <c r="P41" s="77"/>
      <c r="Q41" s="72"/>
      <c r="R41" s="74"/>
      <c r="S41" s="74"/>
      <c r="T41" s="72"/>
      <c r="U41" s="78"/>
      <c r="V41" s="76" t="s">
        <v>116</v>
      </c>
      <c r="W41" s="72" t="s">
        <v>116</v>
      </c>
      <c r="X41" s="72"/>
      <c r="Y41" s="72" t="s">
        <v>116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4" t="s">
        <v>116</v>
      </c>
      <c r="AJ41" s="76"/>
      <c r="AK41" s="77"/>
      <c r="AL41" s="72" t="s">
        <v>116</v>
      </c>
      <c r="AM41" s="72"/>
      <c r="AN41" s="72"/>
      <c r="AO41" s="72"/>
      <c r="AP41" s="72"/>
      <c r="AQ41" s="72" t="s">
        <v>116</v>
      </c>
      <c r="AR41" s="74"/>
      <c r="AS41" s="74"/>
      <c r="AT41" s="74"/>
      <c r="AU41" s="74"/>
      <c r="AV41" s="74" t="s">
        <v>116</v>
      </c>
      <c r="AW41" s="72"/>
      <c r="AX41" s="78"/>
    </row>
    <row r="42" spans="1:50" ht="25.5">
      <c r="A42" s="67" t="s">
        <v>204</v>
      </c>
      <c r="B42" s="68" t="s">
        <v>116</v>
      </c>
      <c r="C42" s="69" t="s">
        <v>116</v>
      </c>
      <c r="D42" s="74" t="s">
        <v>201</v>
      </c>
      <c r="E42" s="74" t="s">
        <v>205</v>
      </c>
      <c r="F42" s="75" t="s">
        <v>206</v>
      </c>
      <c r="G42" s="76" t="s">
        <v>116</v>
      </c>
      <c r="H42" s="77"/>
      <c r="I42" s="77" t="s">
        <v>116</v>
      </c>
      <c r="J42" s="72" t="s">
        <v>116</v>
      </c>
      <c r="K42" s="74"/>
      <c r="L42" s="74"/>
      <c r="M42" s="78" t="s">
        <v>116</v>
      </c>
      <c r="N42" s="76"/>
      <c r="O42" s="77"/>
      <c r="P42" s="77"/>
      <c r="Q42" s="72"/>
      <c r="R42" s="74"/>
      <c r="S42" s="74"/>
      <c r="T42" s="72"/>
      <c r="U42" s="78"/>
      <c r="V42" s="76" t="s">
        <v>116</v>
      </c>
      <c r="W42" s="72" t="s">
        <v>116</v>
      </c>
      <c r="X42" s="72"/>
      <c r="Y42" s="72" t="s">
        <v>116</v>
      </c>
      <c r="Z42" s="72" t="s">
        <v>116</v>
      </c>
      <c r="AA42" s="72" t="s">
        <v>116</v>
      </c>
      <c r="AB42" s="72" t="s">
        <v>116</v>
      </c>
      <c r="AC42" s="72"/>
      <c r="AD42" s="72"/>
      <c r="AE42" s="72"/>
      <c r="AF42" s="72"/>
      <c r="AG42" s="72"/>
      <c r="AH42" s="72" t="s">
        <v>116</v>
      </c>
      <c r="AI42" s="74" t="s">
        <v>116</v>
      </c>
      <c r="AJ42" s="76"/>
      <c r="AK42" s="77"/>
      <c r="AL42" s="72" t="s">
        <v>116</v>
      </c>
      <c r="AM42" s="72"/>
      <c r="AN42" s="72"/>
      <c r="AO42" s="72" t="s">
        <v>116</v>
      </c>
      <c r="AP42" s="72" t="s">
        <v>116</v>
      </c>
      <c r="AQ42" s="72" t="s">
        <v>116</v>
      </c>
      <c r="AR42" s="74" t="s">
        <v>116</v>
      </c>
      <c r="AS42" s="74"/>
      <c r="AT42" s="74"/>
      <c r="AU42" s="74"/>
      <c r="AV42" s="74" t="s">
        <v>116</v>
      </c>
      <c r="AW42" s="72"/>
      <c r="AX42" s="78"/>
    </row>
    <row r="43" spans="1:50" ht="15" customHeight="1">
      <c r="A43" s="67" t="s">
        <v>207</v>
      </c>
      <c r="B43" s="68" t="s">
        <v>116</v>
      </c>
      <c r="C43" s="69" t="s">
        <v>116</v>
      </c>
      <c r="D43" s="74" t="s">
        <v>208</v>
      </c>
      <c r="E43" s="74" t="s">
        <v>209</v>
      </c>
      <c r="F43" s="75" t="s">
        <v>210</v>
      </c>
      <c r="G43" s="76" t="s">
        <v>116</v>
      </c>
      <c r="H43" s="77"/>
      <c r="I43" s="77" t="s">
        <v>116</v>
      </c>
      <c r="J43" s="72" t="s">
        <v>116</v>
      </c>
      <c r="K43" s="74"/>
      <c r="L43" s="74"/>
      <c r="M43" s="78" t="s">
        <v>116</v>
      </c>
      <c r="N43" s="76"/>
      <c r="O43" s="77"/>
      <c r="P43" s="77"/>
      <c r="Q43" s="72"/>
      <c r="R43" s="74"/>
      <c r="S43" s="74"/>
      <c r="T43" s="72"/>
      <c r="U43" s="78"/>
      <c r="V43" s="76" t="s">
        <v>116</v>
      </c>
      <c r="W43" s="72" t="s">
        <v>116</v>
      </c>
      <c r="X43" s="72"/>
      <c r="Y43" s="72" t="s">
        <v>116</v>
      </c>
      <c r="Z43" s="72"/>
      <c r="AA43" s="72"/>
      <c r="AB43" s="72" t="s">
        <v>116</v>
      </c>
      <c r="AC43" s="72"/>
      <c r="AD43" s="72"/>
      <c r="AE43" s="72"/>
      <c r="AF43" s="72"/>
      <c r="AG43" s="72"/>
      <c r="AH43" s="72"/>
      <c r="AI43" s="74" t="s">
        <v>116</v>
      </c>
      <c r="AJ43" s="76"/>
      <c r="AK43" s="77"/>
      <c r="AL43" s="72" t="s">
        <v>116</v>
      </c>
      <c r="AM43" s="72" t="s">
        <v>116</v>
      </c>
      <c r="AN43" s="72"/>
      <c r="AO43" s="72"/>
      <c r="AP43" s="72"/>
      <c r="AQ43" s="72" t="s">
        <v>116</v>
      </c>
      <c r="AR43" s="74" t="s">
        <v>116</v>
      </c>
      <c r="AS43" s="74"/>
      <c r="AT43" s="74"/>
      <c r="AU43" s="74"/>
      <c r="AV43" s="74" t="s">
        <v>116</v>
      </c>
      <c r="AW43" s="72"/>
      <c r="AX43" s="78"/>
    </row>
    <row r="44" spans="1:50" ht="25.5">
      <c r="A44" s="67" t="s">
        <v>211</v>
      </c>
      <c r="B44" s="68"/>
      <c r="C44" s="69" t="s">
        <v>116</v>
      </c>
      <c r="D44" s="74" t="s">
        <v>201</v>
      </c>
      <c r="E44" s="74" t="s">
        <v>212</v>
      </c>
      <c r="F44" s="75" t="s">
        <v>206</v>
      </c>
      <c r="G44" s="76" t="s">
        <v>116</v>
      </c>
      <c r="H44" s="77"/>
      <c r="I44" s="77" t="s">
        <v>116</v>
      </c>
      <c r="J44" s="72" t="s">
        <v>116</v>
      </c>
      <c r="K44" s="74"/>
      <c r="L44" s="74"/>
      <c r="M44" s="78" t="s">
        <v>116</v>
      </c>
      <c r="N44" s="76"/>
      <c r="O44" s="77"/>
      <c r="P44" s="77"/>
      <c r="Q44" s="72"/>
      <c r="R44" s="74"/>
      <c r="S44" s="74"/>
      <c r="T44" s="72"/>
      <c r="U44" s="78"/>
      <c r="V44" s="76" t="s">
        <v>116</v>
      </c>
      <c r="W44" s="72" t="s">
        <v>116</v>
      </c>
      <c r="X44" s="72"/>
      <c r="Y44" s="72" t="s">
        <v>116</v>
      </c>
      <c r="Z44" s="72" t="s">
        <v>116</v>
      </c>
      <c r="AA44" s="72" t="s">
        <v>116</v>
      </c>
      <c r="AB44" s="72" t="s">
        <v>116</v>
      </c>
      <c r="AC44" s="72" t="s">
        <v>116</v>
      </c>
      <c r="AD44" s="72" t="s">
        <v>116</v>
      </c>
      <c r="AE44" s="72" t="s">
        <v>116</v>
      </c>
      <c r="AF44" s="72" t="s">
        <v>116</v>
      </c>
      <c r="AG44" s="72" t="s">
        <v>116</v>
      </c>
      <c r="AH44" s="72" t="s">
        <v>116</v>
      </c>
      <c r="AI44" s="74" t="s">
        <v>116</v>
      </c>
      <c r="AJ44" s="76" t="s">
        <v>116</v>
      </c>
      <c r="AK44" s="77" t="s">
        <v>116</v>
      </c>
      <c r="AL44" s="72" t="s">
        <v>116</v>
      </c>
      <c r="AM44" s="72" t="s">
        <v>116</v>
      </c>
      <c r="AN44" s="72" t="s">
        <v>116</v>
      </c>
      <c r="AO44" s="72" t="s">
        <v>116</v>
      </c>
      <c r="AP44" s="72" t="s">
        <v>116</v>
      </c>
      <c r="AQ44" s="72" t="s">
        <v>116</v>
      </c>
      <c r="AR44" s="74" t="s">
        <v>116</v>
      </c>
      <c r="AS44" s="74"/>
      <c r="AT44" s="74"/>
      <c r="AU44" s="74"/>
      <c r="AV44" s="74" t="s">
        <v>116</v>
      </c>
      <c r="AW44" s="72"/>
      <c r="AX44" s="78" t="s">
        <v>116</v>
      </c>
    </row>
    <row r="45" spans="1:50" ht="25.5">
      <c r="A45" s="67" t="s">
        <v>213</v>
      </c>
      <c r="B45" s="68" t="s">
        <v>116</v>
      </c>
      <c r="C45" s="69" t="s">
        <v>116</v>
      </c>
      <c r="D45" s="74" t="s">
        <v>201</v>
      </c>
      <c r="E45" s="74" t="s">
        <v>214</v>
      </c>
      <c r="F45" s="75" t="s">
        <v>215</v>
      </c>
      <c r="G45" s="76"/>
      <c r="H45" s="77"/>
      <c r="I45" s="77"/>
      <c r="J45" s="72" t="s">
        <v>116</v>
      </c>
      <c r="K45" s="74"/>
      <c r="L45" s="74"/>
      <c r="M45" s="78"/>
      <c r="N45" s="76"/>
      <c r="O45" s="77"/>
      <c r="P45" s="77"/>
      <c r="Q45" s="72"/>
      <c r="R45" s="74"/>
      <c r="S45" s="74"/>
      <c r="T45" s="72"/>
      <c r="U45" s="78"/>
      <c r="V45" s="76" t="s">
        <v>116</v>
      </c>
      <c r="W45" s="72" t="s">
        <v>116</v>
      </c>
      <c r="X45" s="72"/>
      <c r="Y45" s="72" t="s">
        <v>116</v>
      </c>
      <c r="Z45" s="72"/>
      <c r="AA45" s="72"/>
      <c r="AB45" s="72"/>
      <c r="AC45" s="72"/>
      <c r="AD45" s="72"/>
      <c r="AE45" s="72"/>
      <c r="AF45" s="72"/>
      <c r="AG45" s="72"/>
      <c r="AH45" s="72"/>
      <c r="AI45" s="74" t="s">
        <v>116</v>
      </c>
      <c r="AJ45" s="76"/>
      <c r="AK45" s="77"/>
      <c r="AL45" s="72"/>
      <c r="AM45" s="72"/>
      <c r="AN45" s="72"/>
      <c r="AO45" s="72"/>
      <c r="AP45" s="72"/>
      <c r="AQ45" s="72" t="s">
        <v>116</v>
      </c>
      <c r="AR45" s="74"/>
      <c r="AS45" s="74"/>
      <c r="AT45" s="74"/>
      <c r="AU45" s="74"/>
      <c r="AV45" s="74"/>
      <c r="AW45" s="72"/>
      <c r="AX45" s="78"/>
    </row>
    <row r="46" spans="1:50" ht="15" customHeight="1">
      <c r="A46" s="71"/>
      <c r="B46" s="72"/>
      <c r="C46" s="73"/>
      <c r="D46" s="74"/>
      <c r="E46" s="74"/>
      <c r="F46" s="75"/>
      <c r="G46" s="76"/>
      <c r="H46" s="77"/>
      <c r="I46" s="77"/>
      <c r="J46" s="72"/>
      <c r="K46" s="74"/>
      <c r="L46" s="74"/>
      <c r="M46" s="78"/>
      <c r="N46" s="76"/>
      <c r="O46" s="77"/>
      <c r="P46" s="77"/>
      <c r="Q46" s="72"/>
      <c r="R46" s="74"/>
      <c r="S46" s="74"/>
      <c r="T46" s="72"/>
      <c r="U46" s="78"/>
      <c r="V46" s="76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/>
      <c r="AJ46" s="76"/>
      <c r="AK46" s="77"/>
      <c r="AL46" s="72"/>
      <c r="AM46" s="72"/>
      <c r="AN46" s="72"/>
      <c r="AO46" s="72"/>
      <c r="AP46" s="72"/>
      <c r="AQ46" s="72"/>
      <c r="AR46" s="74"/>
      <c r="AS46" s="74"/>
      <c r="AT46" s="74"/>
      <c r="AU46" s="74"/>
      <c r="AV46" s="74"/>
      <c r="AW46" s="72"/>
      <c r="AX46" s="78"/>
    </row>
    <row r="47" spans="1:50" ht="15" customHeight="1">
      <c r="A47" s="71" t="s">
        <v>216</v>
      </c>
      <c r="B47" s="72" t="s">
        <v>116</v>
      </c>
      <c r="C47" s="73" t="s">
        <v>116</v>
      </c>
      <c r="D47" s="74"/>
      <c r="E47" s="74" t="s">
        <v>217</v>
      </c>
      <c r="F47" s="75" t="s">
        <v>218</v>
      </c>
      <c r="G47" s="76" t="s">
        <v>116</v>
      </c>
      <c r="H47" s="77" t="s">
        <v>116</v>
      </c>
      <c r="I47" s="77" t="s">
        <v>116</v>
      </c>
      <c r="J47" s="72" t="s">
        <v>116</v>
      </c>
      <c r="K47" s="74"/>
      <c r="L47" s="74"/>
      <c r="M47" s="78" t="s">
        <v>116</v>
      </c>
      <c r="N47" s="76"/>
      <c r="O47" s="77"/>
      <c r="P47" s="77"/>
      <c r="Q47" s="72"/>
      <c r="R47" s="74"/>
      <c r="S47" s="74"/>
      <c r="T47" s="72"/>
      <c r="U47" s="78"/>
      <c r="V47" s="76" t="s">
        <v>116</v>
      </c>
      <c r="W47" s="72" t="s">
        <v>116</v>
      </c>
      <c r="X47" s="72"/>
      <c r="Y47" s="72" t="s">
        <v>116</v>
      </c>
      <c r="Z47" s="72" t="s">
        <v>116</v>
      </c>
      <c r="AA47" s="72" t="s">
        <v>116</v>
      </c>
      <c r="AB47" s="72" t="s">
        <v>116</v>
      </c>
      <c r="AC47" s="72"/>
      <c r="AD47" s="72"/>
      <c r="AE47" s="72"/>
      <c r="AF47" s="72"/>
      <c r="AG47" s="72"/>
      <c r="AH47" s="72" t="s">
        <v>116</v>
      </c>
      <c r="AI47" s="74" t="s">
        <v>116</v>
      </c>
      <c r="AJ47" s="76"/>
      <c r="AK47" s="77"/>
      <c r="AL47" s="72" t="s">
        <v>116</v>
      </c>
      <c r="AM47" s="72"/>
      <c r="AN47" s="72"/>
      <c r="AO47" s="72"/>
      <c r="AP47" s="72"/>
      <c r="AQ47" s="72" t="s">
        <v>116</v>
      </c>
      <c r="AR47" s="74" t="s">
        <v>116</v>
      </c>
      <c r="AS47" s="74"/>
      <c r="AT47" s="74"/>
      <c r="AU47" s="74"/>
      <c r="AV47" s="74" t="s">
        <v>116</v>
      </c>
      <c r="AW47" s="72"/>
      <c r="AX47" s="78"/>
    </row>
    <row r="48" spans="1:50" ht="15" customHeight="1">
      <c r="A48" s="71" t="s">
        <v>219</v>
      </c>
      <c r="B48" s="72" t="s">
        <v>116</v>
      </c>
      <c r="C48" s="73" t="s">
        <v>116</v>
      </c>
      <c r="D48" s="74"/>
      <c r="E48" s="74" t="s">
        <v>220</v>
      </c>
      <c r="F48" s="75" t="s">
        <v>218</v>
      </c>
      <c r="G48" s="76" t="s">
        <v>116</v>
      </c>
      <c r="H48" s="77" t="s">
        <v>116</v>
      </c>
      <c r="I48" s="77" t="s">
        <v>116</v>
      </c>
      <c r="J48" s="72" t="s">
        <v>116</v>
      </c>
      <c r="K48" s="74"/>
      <c r="L48" s="74"/>
      <c r="M48" s="78" t="s">
        <v>116</v>
      </c>
      <c r="N48" s="76"/>
      <c r="O48" s="77"/>
      <c r="P48" s="77"/>
      <c r="Q48" s="72"/>
      <c r="R48" s="74"/>
      <c r="S48" s="74"/>
      <c r="T48" s="72"/>
      <c r="U48" s="78"/>
      <c r="V48" s="76" t="s">
        <v>116</v>
      </c>
      <c r="W48" s="72" t="s">
        <v>116</v>
      </c>
      <c r="X48" s="72"/>
      <c r="Y48" s="72" t="s">
        <v>116</v>
      </c>
      <c r="Z48" s="72" t="s">
        <v>116</v>
      </c>
      <c r="AA48" s="72" t="s">
        <v>116</v>
      </c>
      <c r="AB48" s="72" t="s">
        <v>116</v>
      </c>
      <c r="AC48" s="72"/>
      <c r="AD48" s="72"/>
      <c r="AE48" s="72"/>
      <c r="AF48" s="72"/>
      <c r="AG48" s="72"/>
      <c r="AH48" s="72" t="s">
        <v>116</v>
      </c>
      <c r="AI48" s="74" t="s">
        <v>116</v>
      </c>
      <c r="AJ48" s="76"/>
      <c r="AK48" s="77"/>
      <c r="AL48" s="72" t="s">
        <v>116</v>
      </c>
      <c r="AM48" s="72"/>
      <c r="AN48" s="72"/>
      <c r="AO48" s="72"/>
      <c r="AP48" s="72"/>
      <c r="AQ48" s="72" t="s">
        <v>116</v>
      </c>
      <c r="AR48" s="74" t="s">
        <v>116</v>
      </c>
      <c r="AS48" s="74"/>
      <c r="AT48" s="74"/>
      <c r="AU48" s="74"/>
      <c r="AV48" s="74"/>
      <c r="AW48" s="72"/>
      <c r="AX48" s="78"/>
    </row>
    <row r="49" spans="1:50" ht="15" customHeight="1">
      <c r="A49" s="83" t="s">
        <v>221</v>
      </c>
      <c r="B49" s="84" t="s">
        <v>116</v>
      </c>
      <c r="C49" s="85" t="s">
        <v>116</v>
      </c>
      <c r="D49" s="72"/>
      <c r="E49" s="86" t="s">
        <v>222</v>
      </c>
      <c r="F49" s="87" t="s">
        <v>218</v>
      </c>
      <c r="G49" s="88" t="s">
        <v>116</v>
      </c>
      <c r="H49" s="89" t="s">
        <v>116</v>
      </c>
      <c r="I49" s="89" t="s">
        <v>116</v>
      </c>
      <c r="J49" s="84" t="s">
        <v>116</v>
      </c>
      <c r="K49" s="86"/>
      <c r="L49" s="86"/>
      <c r="M49" s="90" t="s">
        <v>116</v>
      </c>
      <c r="N49" s="88"/>
      <c r="O49" s="89"/>
      <c r="P49" s="89"/>
      <c r="Q49" s="84"/>
      <c r="R49" s="86"/>
      <c r="S49" s="86"/>
      <c r="T49" s="84"/>
      <c r="U49" s="90"/>
      <c r="V49" s="88" t="s">
        <v>116</v>
      </c>
      <c r="W49" s="84" t="s">
        <v>116</v>
      </c>
      <c r="X49" s="84"/>
      <c r="Y49" s="84" t="s">
        <v>116</v>
      </c>
      <c r="Z49" s="84" t="s">
        <v>116</v>
      </c>
      <c r="AA49" s="84" t="s">
        <v>116</v>
      </c>
      <c r="AB49" s="84" t="s">
        <v>116</v>
      </c>
      <c r="AC49" s="84"/>
      <c r="AD49" s="84"/>
      <c r="AE49" s="84"/>
      <c r="AF49" s="84"/>
      <c r="AG49" s="84"/>
      <c r="AH49" s="84" t="s">
        <v>116</v>
      </c>
      <c r="AI49" s="86" t="s">
        <v>116</v>
      </c>
      <c r="AJ49" s="88"/>
      <c r="AK49" s="89"/>
      <c r="AL49" s="84" t="s">
        <v>116</v>
      </c>
      <c r="AM49" s="84"/>
      <c r="AN49" s="84"/>
      <c r="AO49" s="84"/>
      <c r="AP49" s="84"/>
      <c r="AQ49" s="84" t="s">
        <v>116</v>
      </c>
      <c r="AR49" s="86" t="s">
        <v>116</v>
      </c>
      <c r="AS49" s="86"/>
      <c r="AT49" s="86"/>
      <c r="AU49" s="86"/>
      <c r="AV49" s="86" t="s">
        <v>116</v>
      </c>
      <c r="AW49" s="84"/>
      <c r="AX49" s="90"/>
    </row>
    <row r="50" spans="1:50" ht="13.5" thickBot="1">
      <c r="A50" s="91" t="s">
        <v>223</v>
      </c>
      <c r="B50" s="92" t="s">
        <v>116</v>
      </c>
      <c r="C50" s="93" t="s">
        <v>116</v>
      </c>
      <c r="D50" s="94" t="s">
        <v>224</v>
      </c>
      <c r="E50" s="92" t="s">
        <v>225</v>
      </c>
      <c r="F50" s="95" t="s">
        <v>226</v>
      </c>
      <c r="G50" s="96" t="s">
        <v>116</v>
      </c>
      <c r="H50" s="97" t="s">
        <v>116</v>
      </c>
      <c r="I50" s="97" t="s">
        <v>116</v>
      </c>
      <c r="J50" s="92" t="s">
        <v>116</v>
      </c>
      <c r="K50" s="98" t="s">
        <v>116</v>
      </c>
      <c r="L50" s="98"/>
      <c r="M50" s="99" t="s">
        <v>116</v>
      </c>
      <c r="N50" s="96" t="s">
        <v>116</v>
      </c>
      <c r="O50" s="97"/>
      <c r="P50" s="97" t="s">
        <v>116</v>
      </c>
      <c r="Q50" s="92" t="s">
        <v>116</v>
      </c>
      <c r="R50" s="92"/>
      <c r="S50" s="92" t="s">
        <v>116</v>
      </c>
      <c r="T50" s="92" t="s">
        <v>116</v>
      </c>
      <c r="U50" s="99" t="s">
        <v>116</v>
      </c>
      <c r="V50" s="96" t="s">
        <v>116</v>
      </c>
      <c r="W50" s="92" t="s">
        <v>116</v>
      </c>
      <c r="X50" s="92" t="s">
        <v>116</v>
      </c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9" t="s">
        <v>116</v>
      </c>
      <c r="AJ50" s="96"/>
      <c r="AK50" s="92" t="s">
        <v>116</v>
      </c>
      <c r="AL50" s="92"/>
      <c r="AM50" s="92"/>
      <c r="AN50" s="92"/>
      <c r="AO50" s="92"/>
      <c r="AP50" s="92"/>
      <c r="AQ50" s="92"/>
      <c r="AR50" s="92"/>
      <c r="AS50" s="92" t="s">
        <v>116</v>
      </c>
      <c r="AT50" s="92" t="s">
        <v>116</v>
      </c>
      <c r="AU50" s="92" t="s">
        <v>116</v>
      </c>
      <c r="AV50" s="92"/>
      <c r="AW50" s="92"/>
      <c r="AX50" s="99"/>
    </row>
    <row r="51" spans="1:50" ht="13.5" thickBot="1">
      <c r="A51" s="100"/>
      <c r="B51" s="41"/>
      <c r="C51" s="41"/>
      <c r="D51" s="101"/>
      <c r="E51" s="41"/>
      <c r="F51" s="41"/>
      <c r="G51" s="44"/>
      <c r="H51" s="45"/>
      <c r="I51" s="45"/>
      <c r="J51" s="42"/>
      <c r="K51" s="46"/>
      <c r="L51" s="46"/>
      <c r="M51" s="47"/>
      <c r="N51" s="44"/>
      <c r="O51" s="45"/>
      <c r="P51" s="45"/>
      <c r="Q51" s="42"/>
      <c r="R51" s="42"/>
      <c r="S51" s="42"/>
      <c r="T51" s="42"/>
      <c r="U51" s="47"/>
      <c r="V51" s="45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6"/>
      <c r="AJ51" s="44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7"/>
    </row>
    <row r="52" spans="1:50" ht="15" customHeight="1" thickBot="1">
      <c r="A52" s="102" t="s">
        <v>227</v>
      </c>
      <c r="B52" s="41"/>
      <c r="C52" s="41"/>
      <c r="D52" s="41"/>
      <c r="E52" s="41"/>
      <c r="F52" s="41"/>
      <c r="G52" s="6" t="s">
        <v>87</v>
      </c>
      <c r="H52" s="8" t="s">
        <v>88</v>
      </c>
      <c r="I52" s="8" t="s">
        <v>89</v>
      </c>
      <c r="J52" s="8" t="s">
        <v>90</v>
      </c>
      <c r="K52" s="8"/>
      <c r="L52" s="8" t="s">
        <v>91</v>
      </c>
      <c r="M52" s="10" t="s">
        <v>86</v>
      </c>
      <c r="N52" s="6" t="s">
        <v>87</v>
      </c>
      <c r="O52" s="8" t="s">
        <v>88</v>
      </c>
      <c r="P52" s="8" t="s">
        <v>89</v>
      </c>
      <c r="Q52" s="8" t="s">
        <v>90</v>
      </c>
      <c r="R52" s="8"/>
      <c r="S52" s="8" t="s">
        <v>91</v>
      </c>
      <c r="T52" s="8" t="s">
        <v>92</v>
      </c>
      <c r="U52" s="10" t="s">
        <v>93</v>
      </c>
      <c r="V52" s="45" t="s">
        <v>228</v>
      </c>
      <c r="W52" s="42" t="s">
        <v>229</v>
      </c>
      <c r="X52" s="42" t="s">
        <v>230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 t="s">
        <v>230</v>
      </c>
      <c r="AI52" s="46"/>
      <c r="AJ52" s="6"/>
      <c r="AK52" s="8" t="s">
        <v>231</v>
      </c>
      <c r="AL52" s="8" t="s">
        <v>232</v>
      </c>
      <c r="AM52" s="8"/>
      <c r="AN52" s="8"/>
      <c r="AO52" s="8"/>
      <c r="AP52" s="8"/>
      <c r="AQ52" s="8"/>
      <c r="AR52" s="8" t="s">
        <v>233</v>
      </c>
      <c r="AS52" s="8" t="s">
        <v>234</v>
      </c>
      <c r="AT52" s="8" t="s">
        <v>92</v>
      </c>
      <c r="AU52" s="8" t="s">
        <v>235</v>
      </c>
      <c r="AV52" s="8"/>
      <c r="AW52" s="8"/>
      <c r="AX52" s="10" t="s">
        <v>232</v>
      </c>
    </row>
    <row r="53" spans="1:50" ht="51">
      <c r="A53" s="103" t="s">
        <v>236</v>
      </c>
      <c r="B53" s="68" t="s">
        <v>116</v>
      </c>
      <c r="C53" s="68" t="s">
        <v>116</v>
      </c>
      <c r="D53" s="68" t="s">
        <v>237</v>
      </c>
      <c r="E53" s="61" t="s">
        <v>238</v>
      </c>
      <c r="F53" s="104"/>
      <c r="G53" s="58" t="s">
        <v>116</v>
      </c>
      <c r="H53" s="59" t="s">
        <v>116</v>
      </c>
      <c r="I53" s="59" t="s">
        <v>116</v>
      </c>
      <c r="J53" s="60" t="s">
        <v>116</v>
      </c>
      <c r="K53" s="61"/>
      <c r="L53" s="61" t="s">
        <v>116</v>
      </c>
      <c r="M53" s="62"/>
      <c r="N53" s="58"/>
      <c r="O53" s="59"/>
      <c r="P53" s="59"/>
      <c r="Q53" s="60"/>
      <c r="R53" s="61"/>
      <c r="S53" s="61"/>
      <c r="T53" s="60"/>
      <c r="U53" s="62"/>
      <c r="V53" s="58" t="s">
        <v>116</v>
      </c>
      <c r="W53" s="60" t="s">
        <v>116</v>
      </c>
      <c r="X53" s="60"/>
      <c r="Y53" s="60" t="s">
        <v>116</v>
      </c>
      <c r="Z53" s="60"/>
      <c r="AA53" s="60"/>
      <c r="AB53" s="60"/>
      <c r="AC53" s="60"/>
      <c r="AD53" s="60"/>
      <c r="AE53" s="60"/>
      <c r="AF53" s="60"/>
      <c r="AG53" s="60"/>
      <c r="AH53" s="60" t="s">
        <v>116</v>
      </c>
      <c r="AI53" s="61"/>
      <c r="AJ53" s="58"/>
      <c r="AK53" s="59" t="s">
        <v>116</v>
      </c>
      <c r="AL53" s="60" t="s">
        <v>116</v>
      </c>
      <c r="AM53" s="60"/>
      <c r="AN53" s="60"/>
      <c r="AO53" s="60"/>
      <c r="AP53" s="60"/>
      <c r="AQ53" s="60" t="s">
        <v>116</v>
      </c>
      <c r="AR53" s="61"/>
      <c r="AS53" s="61"/>
      <c r="AT53" s="61"/>
      <c r="AU53" s="61"/>
      <c r="AV53" s="61"/>
      <c r="AW53" s="60"/>
      <c r="AX53" s="62" t="s">
        <v>116</v>
      </c>
    </row>
    <row r="54" spans="1:50" ht="25.5">
      <c r="A54" s="103" t="s">
        <v>239</v>
      </c>
      <c r="B54" s="68" t="s">
        <v>116</v>
      </c>
      <c r="C54" s="68" t="s">
        <v>116</v>
      </c>
      <c r="D54" s="68" t="s">
        <v>240</v>
      </c>
      <c r="E54" s="74" t="s">
        <v>241</v>
      </c>
      <c r="F54" s="105"/>
      <c r="G54" s="76" t="s">
        <v>116</v>
      </c>
      <c r="H54" s="77" t="s">
        <v>116</v>
      </c>
      <c r="I54" s="77" t="s">
        <v>116</v>
      </c>
      <c r="J54" s="72" t="s">
        <v>116</v>
      </c>
      <c r="K54" s="74"/>
      <c r="L54" s="74" t="s">
        <v>116</v>
      </c>
      <c r="M54" s="78"/>
      <c r="N54" s="76"/>
      <c r="O54" s="77"/>
      <c r="P54" s="77"/>
      <c r="Q54" s="72"/>
      <c r="R54" s="74"/>
      <c r="S54" s="74"/>
      <c r="T54" s="72"/>
      <c r="U54" s="78"/>
      <c r="V54" s="76" t="s">
        <v>116</v>
      </c>
      <c r="W54" s="72" t="s">
        <v>116</v>
      </c>
      <c r="X54" s="72"/>
      <c r="Y54" s="72" t="s">
        <v>116</v>
      </c>
      <c r="Z54" s="72"/>
      <c r="AA54" s="72"/>
      <c r="AB54" s="72"/>
      <c r="AC54" s="72"/>
      <c r="AD54" s="72"/>
      <c r="AE54" s="72"/>
      <c r="AF54" s="72"/>
      <c r="AG54" s="72"/>
      <c r="AH54" s="72" t="s">
        <v>116</v>
      </c>
      <c r="AI54" s="74"/>
      <c r="AJ54" s="76"/>
      <c r="AK54" s="77" t="s">
        <v>116</v>
      </c>
      <c r="AL54" s="72" t="s">
        <v>116</v>
      </c>
      <c r="AM54" s="72"/>
      <c r="AN54" s="72"/>
      <c r="AO54" s="72"/>
      <c r="AP54" s="72"/>
      <c r="AQ54" s="72" t="s">
        <v>116</v>
      </c>
      <c r="AR54" s="74"/>
      <c r="AS54" s="74"/>
      <c r="AT54" s="74"/>
      <c r="AU54" s="74"/>
      <c r="AV54" s="74"/>
      <c r="AW54" s="72"/>
      <c r="AX54" s="78" t="s">
        <v>116</v>
      </c>
    </row>
    <row r="55" spans="1:50" ht="38.25">
      <c r="A55" s="103" t="s">
        <v>242</v>
      </c>
      <c r="B55" s="68" t="s">
        <v>116</v>
      </c>
      <c r="C55" s="68" t="s">
        <v>116</v>
      </c>
      <c r="D55" s="68" t="s">
        <v>237</v>
      </c>
      <c r="E55" s="74" t="s">
        <v>243</v>
      </c>
      <c r="F55" s="105"/>
      <c r="G55" s="76" t="s">
        <v>116</v>
      </c>
      <c r="H55" s="77" t="s">
        <v>116</v>
      </c>
      <c r="I55" s="77" t="s">
        <v>116</v>
      </c>
      <c r="J55" s="72" t="s">
        <v>116</v>
      </c>
      <c r="K55" s="74"/>
      <c r="L55" s="74" t="s">
        <v>116</v>
      </c>
      <c r="M55" s="78"/>
      <c r="N55" s="76"/>
      <c r="O55" s="77"/>
      <c r="P55" s="77"/>
      <c r="Q55" s="72"/>
      <c r="R55" s="74"/>
      <c r="S55" s="74"/>
      <c r="T55" s="72"/>
      <c r="U55" s="78"/>
      <c r="V55" s="76" t="s">
        <v>116</v>
      </c>
      <c r="W55" s="72" t="s">
        <v>116</v>
      </c>
      <c r="X55" s="72"/>
      <c r="Y55" s="72" t="s">
        <v>116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4"/>
      <c r="AJ55" s="76"/>
      <c r="AK55" s="77" t="s">
        <v>116</v>
      </c>
      <c r="AL55" s="72" t="s">
        <v>116</v>
      </c>
      <c r="AM55" s="72"/>
      <c r="AN55" s="72"/>
      <c r="AO55" s="72"/>
      <c r="AP55" s="72"/>
      <c r="AQ55" s="72" t="s">
        <v>116</v>
      </c>
      <c r="AR55" s="74"/>
      <c r="AS55" s="74"/>
      <c r="AT55" s="74"/>
      <c r="AU55" s="74"/>
      <c r="AV55" s="74"/>
      <c r="AW55" s="72"/>
      <c r="AX55" s="78" t="s">
        <v>116</v>
      </c>
    </row>
    <row r="56" spans="1:50" ht="25.5">
      <c r="A56" s="103" t="s">
        <v>244</v>
      </c>
      <c r="B56" s="68" t="s">
        <v>116</v>
      </c>
      <c r="C56" s="68" t="s">
        <v>116</v>
      </c>
      <c r="D56" s="68" t="s">
        <v>240</v>
      </c>
      <c r="E56" s="74" t="s">
        <v>245</v>
      </c>
      <c r="F56" s="105" t="s">
        <v>246</v>
      </c>
      <c r="G56" s="76" t="s">
        <v>116</v>
      </c>
      <c r="H56" s="77"/>
      <c r="I56" s="77" t="s">
        <v>116</v>
      </c>
      <c r="J56" s="72" t="s">
        <v>116</v>
      </c>
      <c r="K56" s="74"/>
      <c r="L56" s="74" t="s">
        <v>116</v>
      </c>
      <c r="M56" s="78"/>
      <c r="N56" s="76"/>
      <c r="O56" s="77"/>
      <c r="P56" s="77"/>
      <c r="Q56" s="72"/>
      <c r="R56" s="74"/>
      <c r="S56" s="74"/>
      <c r="T56" s="72"/>
      <c r="U56" s="78"/>
      <c r="V56" s="76" t="s">
        <v>116</v>
      </c>
      <c r="W56" s="72" t="s">
        <v>116</v>
      </c>
      <c r="X56" s="72"/>
      <c r="Y56" s="72" t="s">
        <v>116</v>
      </c>
      <c r="Z56" s="72"/>
      <c r="AA56" s="72"/>
      <c r="AB56" s="72" t="s">
        <v>116</v>
      </c>
      <c r="AC56" s="72"/>
      <c r="AD56" s="72"/>
      <c r="AE56" s="72"/>
      <c r="AF56" s="72"/>
      <c r="AG56" s="72"/>
      <c r="AH56" s="72" t="s">
        <v>116</v>
      </c>
      <c r="AI56" s="74" t="s">
        <v>116</v>
      </c>
      <c r="AJ56" s="76"/>
      <c r="AK56" s="77"/>
      <c r="AL56" s="72" t="s">
        <v>116</v>
      </c>
      <c r="AM56" s="72" t="s">
        <v>116</v>
      </c>
      <c r="AN56" s="72"/>
      <c r="AO56" s="72"/>
      <c r="AP56" s="72"/>
      <c r="AQ56" s="72"/>
      <c r="AR56" s="74"/>
      <c r="AS56" s="74"/>
      <c r="AT56" s="74"/>
      <c r="AU56" s="74"/>
      <c r="AV56" s="74"/>
      <c r="AW56" s="72"/>
      <c r="AX56" s="78" t="s">
        <v>116</v>
      </c>
    </row>
    <row r="57" spans="1:50" ht="25.5">
      <c r="A57" s="103" t="s">
        <v>247</v>
      </c>
      <c r="B57" s="68" t="s">
        <v>116</v>
      </c>
      <c r="C57" s="68" t="s">
        <v>116</v>
      </c>
      <c r="D57" s="68" t="s">
        <v>237</v>
      </c>
      <c r="E57" s="74" t="s">
        <v>248</v>
      </c>
      <c r="F57" s="105" t="s">
        <v>249</v>
      </c>
      <c r="G57" s="76" t="s">
        <v>116</v>
      </c>
      <c r="H57" s="77" t="s">
        <v>116</v>
      </c>
      <c r="I57" s="77" t="s">
        <v>116</v>
      </c>
      <c r="J57" s="72" t="s">
        <v>116</v>
      </c>
      <c r="K57" s="74"/>
      <c r="L57" s="74" t="s">
        <v>116</v>
      </c>
      <c r="M57" s="78"/>
      <c r="N57" s="76"/>
      <c r="O57" s="77"/>
      <c r="P57" s="77"/>
      <c r="Q57" s="72"/>
      <c r="R57" s="74"/>
      <c r="S57" s="74"/>
      <c r="T57" s="72"/>
      <c r="U57" s="78"/>
      <c r="V57" s="76" t="s">
        <v>116</v>
      </c>
      <c r="W57" s="72" t="s">
        <v>116</v>
      </c>
      <c r="X57" s="72"/>
      <c r="Y57" s="72" t="s">
        <v>116</v>
      </c>
      <c r="Z57" s="72"/>
      <c r="AA57" s="72"/>
      <c r="AB57" s="72"/>
      <c r="AC57" s="72"/>
      <c r="AD57" s="72"/>
      <c r="AE57" s="72"/>
      <c r="AF57" s="72"/>
      <c r="AG57" s="72"/>
      <c r="AH57" s="72"/>
      <c r="AI57" s="74" t="s">
        <v>116</v>
      </c>
      <c r="AJ57" s="76"/>
      <c r="AK57" s="77"/>
      <c r="AL57" s="72" t="s">
        <v>116</v>
      </c>
      <c r="AM57" s="72" t="s">
        <v>116</v>
      </c>
      <c r="AN57" s="72"/>
      <c r="AO57" s="72"/>
      <c r="AP57" s="72"/>
      <c r="AQ57" s="72"/>
      <c r="AR57" s="74"/>
      <c r="AS57" s="74"/>
      <c r="AT57" s="74"/>
      <c r="AU57" s="74"/>
      <c r="AV57" s="74"/>
      <c r="AW57" s="72"/>
      <c r="AX57" s="78" t="s">
        <v>116</v>
      </c>
    </row>
    <row r="58" spans="1:50" ht="38.25">
      <c r="A58" s="103" t="s">
        <v>250</v>
      </c>
      <c r="B58" s="68" t="s">
        <v>116</v>
      </c>
      <c r="C58" s="68" t="s">
        <v>116</v>
      </c>
      <c r="D58" s="68" t="s">
        <v>237</v>
      </c>
      <c r="E58" s="74" t="s">
        <v>251</v>
      </c>
      <c r="F58" s="105"/>
      <c r="G58" s="76" t="s">
        <v>116</v>
      </c>
      <c r="H58" s="77" t="s">
        <v>116</v>
      </c>
      <c r="I58" s="77" t="s">
        <v>116</v>
      </c>
      <c r="J58" s="72" t="s">
        <v>116</v>
      </c>
      <c r="K58" s="74"/>
      <c r="L58" s="74" t="s">
        <v>116</v>
      </c>
      <c r="M58" s="78"/>
      <c r="N58" s="76"/>
      <c r="O58" s="77"/>
      <c r="P58" s="77"/>
      <c r="Q58" s="72"/>
      <c r="R58" s="74"/>
      <c r="S58" s="74"/>
      <c r="T58" s="72"/>
      <c r="U58" s="78"/>
      <c r="V58" s="76" t="s">
        <v>116</v>
      </c>
      <c r="W58" s="72" t="s">
        <v>116</v>
      </c>
      <c r="X58" s="72"/>
      <c r="Y58" s="72" t="s">
        <v>116</v>
      </c>
      <c r="Z58" s="72"/>
      <c r="AA58" s="72"/>
      <c r="AB58" s="72"/>
      <c r="AC58" s="72"/>
      <c r="AD58" s="72"/>
      <c r="AE58" s="72"/>
      <c r="AF58" s="72"/>
      <c r="AG58" s="72"/>
      <c r="AH58" s="72" t="s">
        <v>116</v>
      </c>
      <c r="AI58" s="74"/>
      <c r="AJ58" s="76"/>
      <c r="AK58" s="77"/>
      <c r="AL58" s="72" t="s">
        <v>116</v>
      </c>
      <c r="AM58" s="72" t="s">
        <v>116</v>
      </c>
      <c r="AN58" s="72"/>
      <c r="AO58" s="72"/>
      <c r="AP58" s="72"/>
      <c r="AQ58" s="72"/>
      <c r="AR58" s="74"/>
      <c r="AS58" s="74"/>
      <c r="AT58" s="74"/>
      <c r="AU58" s="74"/>
      <c r="AV58" s="74"/>
      <c r="AW58" s="72"/>
      <c r="AX58" s="78" t="s">
        <v>116</v>
      </c>
    </row>
    <row r="59" spans="1:50" ht="25.5">
      <c r="A59" s="103" t="s">
        <v>252</v>
      </c>
      <c r="B59" s="68" t="s">
        <v>116</v>
      </c>
      <c r="C59" s="68" t="s">
        <v>116</v>
      </c>
      <c r="D59" s="68" t="s">
        <v>237</v>
      </c>
      <c r="E59" s="74" t="s">
        <v>253</v>
      </c>
      <c r="F59" s="105"/>
      <c r="G59" s="76" t="s">
        <v>116</v>
      </c>
      <c r="H59" s="77" t="s">
        <v>116</v>
      </c>
      <c r="I59" s="77" t="s">
        <v>116</v>
      </c>
      <c r="J59" s="72" t="s">
        <v>116</v>
      </c>
      <c r="K59" s="74"/>
      <c r="L59" s="74" t="s">
        <v>116</v>
      </c>
      <c r="M59" s="78"/>
      <c r="N59" s="76"/>
      <c r="O59" s="77"/>
      <c r="P59" s="77"/>
      <c r="Q59" s="72"/>
      <c r="R59" s="74"/>
      <c r="S59" s="74"/>
      <c r="T59" s="72"/>
      <c r="U59" s="78"/>
      <c r="V59" s="76" t="s">
        <v>116</v>
      </c>
      <c r="W59" s="72" t="s">
        <v>116</v>
      </c>
      <c r="X59" s="72"/>
      <c r="Y59" s="72" t="s">
        <v>116</v>
      </c>
      <c r="Z59" s="72"/>
      <c r="AA59" s="72"/>
      <c r="AB59" s="72"/>
      <c r="AC59" s="72"/>
      <c r="AD59" s="72"/>
      <c r="AE59" s="72"/>
      <c r="AF59" s="72"/>
      <c r="AG59" s="72"/>
      <c r="AH59" s="72" t="s">
        <v>116</v>
      </c>
      <c r="AI59" s="74"/>
      <c r="AJ59" s="76"/>
      <c r="AK59" s="77"/>
      <c r="AL59" s="72" t="s">
        <v>116</v>
      </c>
      <c r="AM59" s="72" t="s">
        <v>116</v>
      </c>
      <c r="AN59" s="72"/>
      <c r="AO59" s="72"/>
      <c r="AP59" s="72"/>
      <c r="AQ59" s="72"/>
      <c r="AR59" s="74"/>
      <c r="AS59" s="74"/>
      <c r="AT59" s="74"/>
      <c r="AU59" s="74"/>
      <c r="AV59" s="74"/>
      <c r="AW59" s="72"/>
      <c r="AX59" s="78" t="s">
        <v>116</v>
      </c>
    </row>
    <row r="60" spans="1:50" ht="12.75">
      <c r="A60" s="103" t="s">
        <v>254</v>
      </c>
      <c r="B60" s="68" t="s">
        <v>116</v>
      </c>
      <c r="C60" s="68" t="s">
        <v>116</v>
      </c>
      <c r="D60" s="68" t="s">
        <v>237</v>
      </c>
      <c r="E60" s="74" t="s">
        <v>255</v>
      </c>
      <c r="F60" s="105"/>
      <c r="G60" s="76" t="s">
        <v>116</v>
      </c>
      <c r="H60" s="77" t="s">
        <v>116</v>
      </c>
      <c r="I60" s="77" t="s">
        <v>116</v>
      </c>
      <c r="J60" s="72" t="s">
        <v>116</v>
      </c>
      <c r="K60" s="74"/>
      <c r="L60" s="74" t="s">
        <v>116</v>
      </c>
      <c r="M60" s="78"/>
      <c r="N60" s="76"/>
      <c r="O60" s="77"/>
      <c r="P60" s="77"/>
      <c r="Q60" s="72"/>
      <c r="R60" s="74"/>
      <c r="S60" s="74"/>
      <c r="T60" s="72"/>
      <c r="U60" s="78"/>
      <c r="V60" s="76" t="s">
        <v>116</v>
      </c>
      <c r="W60" s="72" t="s">
        <v>116</v>
      </c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4"/>
      <c r="AJ60" s="76"/>
      <c r="AK60" s="77"/>
      <c r="AL60" s="72" t="s">
        <v>116</v>
      </c>
      <c r="AM60" s="72" t="s">
        <v>116</v>
      </c>
      <c r="AN60" s="72"/>
      <c r="AO60" s="72"/>
      <c r="AP60" s="72"/>
      <c r="AQ60" s="72"/>
      <c r="AR60" s="74"/>
      <c r="AS60" s="74"/>
      <c r="AT60" s="74"/>
      <c r="AU60" s="74"/>
      <c r="AV60" s="74"/>
      <c r="AW60" s="72"/>
      <c r="AX60" s="78" t="s">
        <v>116</v>
      </c>
    </row>
    <row r="61" spans="1:50" ht="25.5">
      <c r="A61" s="103" t="s">
        <v>256</v>
      </c>
      <c r="B61" s="68" t="s">
        <v>116</v>
      </c>
      <c r="C61" s="68" t="s">
        <v>116</v>
      </c>
      <c r="D61" s="68" t="s">
        <v>257</v>
      </c>
      <c r="E61" s="74" t="s">
        <v>258</v>
      </c>
      <c r="F61" s="105"/>
      <c r="G61" s="76" t="s">
        <v>116</v>
      </c>
      <c r="H61" s="77" t="s">
        <v>116</v>
      </c>
      <c r="I61" s="77" t="s">
        <v>116</v>
      </c>
      <c r="J61" s="72" t="s">
        <v>116</v>
      </c>
      <c r="K61" s="74"/>
      <c r="L61" s="74" t="s">
        <v>116</v>
      </c>
      <c r="M61" s="78" t="s">
        <v>116</v>
      </c>
      <c r="N61" s="76"/>
      <c r="O61" s="77"/>
      <c r="P61" s="77"/>
      <c r="Q61" s="72"/>
      <c r="R61" s="74"/>
      <c r="S61" s="74"/>
      <c r="T61" s="72"/>
      <c r="U61" s="78"/>
      <c r="V61" s="76" t="s">
        <v>116</v>
      </c>
      <c r="W61" s="72" t="s">
        <v>116</v>
      </c>
      <c r="X61" s="72"/>
      <c r="Y61" s="72" t="s">
        <v>116</v>
      </c>
      <c r="Z61" s="72" t="s">
        <v>116</v>
      </c>
      <c r="AA61" s="72" t="s">
        <v>116</v>
      </c>
      <c r="AB61" s="72" t="s">
        <v>116</v>
      </c>
      <c r="AC61" s="72" t="s">
        <v>116</v>
      </c>
      <c r="AD61" s="72" t="s">
        <v>116</v>
      </c>
      <c r="AE61" s="72" t="s">
        <v>116</v>
      </c>
      <c r="AF61" s="72" t="s">
        <v>116</v>
      </c>
      <c r="AG61" s="72" t="s">
        <v>116</v>
      </c>
      <c r="AH61" s="72" t="s">
        <v>116</v>
      </c>
      <c r="AI61" s="74"/>
      <c r="AJ61" s="76" t="s">
        <v>116</v>
      </c>
      <c r="AK61" s="77" t="s">
        <v>116</v>
      </c>
      <c r="AL61" s="72" t="s">
        <v>116</v>
      </c>
      <c r="AM61" s="72"/>
      <c r="AN61" s="72"/>
      <c r="AO61" s="72"/>
      <c r="AP61" s="72" t="s">
        <v>116</v>
      </c>
      <c r="AQ61" s="72" t="s">
        <v>116</v>
      </c>
      <c r="AR61" s="74"/>
      <c r="AS61" s="74"/>
      <c r="AT61" s="74"/>
      <c r="AU61" s="74"/>
      <c r="AV61" s="74"/>
      <c r="AW61" s="72"/>
      <c r="AX61" s="78" t="s">
        <v>116</v>
      </c>
    </row>
    <row r="62" spans="1:50" ht="12.75">
      <c r="A62" s="103" t="s">
        <v>259</v>
      </c>
      <c r="B62" s="68" t="s">
        <v>116</v>
      </c>
      <c r="C62" s="68" t="s">
        <v>116</v>
      </c>
      <c r="D62" s="68" t="s">
        <v>237</v>
      </c>
      <c r="E62" s="74" t="s">
        <v>260</v>
      </c>
      <c r="F62" s="105"/>
      <c r="G62" s="76" t="s">
        <v>116</v>
      </c>
      <c r="H62" s="77" t="s">
        <v>116</v>
      </c>
      <c r="I62" s="77" t="s">
        <v>116</v>
      </c>
      <c r="J62" s="72" t="s">
        <v>116</v>
      </c>
      <c r="K62" s="74"/>
      <c r="L62" s="74" t="s">
        <v>116</v>
      </c>
      <c r="M62" s="78"/>
      <c r="N62" s="76"/>
      <c r="O62" s="77"/>
      <c r="P62" s="77"/>
      <c r="Q62" s="72"/>
      <c r="R62" s="74"/>
      <c r="S62" s="74"/>
      <c r="T62" s="72"/>
      <c r="U62" s="78"/>
      <c r="V62" s="76" t="s">
        <v>116</v>
      </c>
      <c r="W62" s="72" t="s">
        <v>116</v>
      </c>
      <c r="X62" s="72"/>
      <c r="Y62" s="72" t="s">
        <v>116</v>
      </c>
      <c r="Z62" s="72"/>
      <c r="AA62" s="72"/>
      <c r="AB62" s="72"/>
      <c r="AC62" s="72"/>
      <c r="AD62" s="72"/>
      <c r="AE62" s="72"/>
      <c r="AF62" s="72"/>
      <c r="AG62" s="72"/>
      <c r="AH62" s="72" t="s">
        <v>116</v>
      </c>
      <c r="AI62" s="74"/>
      <c r="AJ62" s="76"/>
      <c r="AK62" s="77"/>
      <c r="AL62" s="72" t="s">
        <v>116</v>
      </c>
      <c r="AM62" s="72" t="s">
        <v>116</v>
      </c>
      <c r="AN62" s="72"/>
      <c r="AO62" s="72"/>
      <c r="AP62" s="72"/>
      <c r="AQ62" s="72"/>
      <c r="AR62" s="74"/>
      <c r="AS62" s="74"/>
      <c r="AT62" s="74"/>
      <c r="AU62" s="74"/>
      <c r="AV62" s="74"/>
      <c r="AW62" s="72"/>
      <c r="AX62" s="78" t="s">
        <v>116</v>
      </c>
    </row>
    <row r="63" spans="1:50" ht="15" customHeight="1">
      <c r="A63" s="103" t="s">
        <v>261</v>
      </c>
      <c r="B63" s="68" t="s">
        <v>116</v>
      </c>
      <c r="C63" s="68" t="s">
        <v>116</v>
      </c>
      <c r="D63" s="68" t="s">
        <v>240</v>
      </c>
      <c r="E63" s="74" t="s">
        <v>262</v>
      </c>
      <c r="F63" s="105" t="s">
        <v>249</v>
      </c>
      <c r="G63" s="76" t="s">
        <v>116</v>
      </c>
      <c r="H63" s="77" t="s">
        <v>116</v>
      </c>
      <c r="I63" s="77" t="s">
        <v>116</v>
      </c>
      <c r="J63" s="72" t="s">
        <v>116</v>
      </c>
      <c r="K63" s="74"/>
      <c r="L63" s="74" t="s">
        <v>116</v>
      </c>
      <c r="M63" s="78"/>
      <c r="N63" s="76"/>
      <c r="O63" s="77"/>
      <c r="P63" s="77"/>
      <c r="Q63" s="72"/>
      <c r="R63" s="74"/>
      <c r="S63" s="74"/>
      <c r="T63" s="72"/>
      <c r="U63" s="78"/>
      <c r="V63" s="76" t="s">
        <v>116</v>
      </c>
      <c r="W63" s="72" t="s">
        <v>116</v>
      </c>
      <c r="X63" s="72"/>
      <c r="Y63" s="72" t="s">
        <v>116</v>
      </c>
      <c r="Z63" s="72"/>
      <c r="AA63" s="72"/>
      <c r="AB63" s="72"/>
      <c r="AC63" s="72"/>
      <c r="AD63" s="72"/>
      <c r="AE63" s="72"/>
      <c r="AF63" s="72"/>
      <c r="AG63" s="72"/>
      <c r="AH63" s="72" t="s">
        <v>116</v>
      </c>
      <c r="AI63" s="74"/>
      <c r="AJ63" s="76"/>
      <c r="AK63" s="77"/>
      <c r="AL63" s="72" t="s">
        <v>116</v>
      </c>
      <c r="AM63" s="72" t="s">
        <v>116</v>
      </c>
      <c r="AN63" s="72"/>
      <c r="AO63" s="72"/>
      <c r="AP63" s="72"/>
      <c r="AQ63" s="72"/>
      <c r="AR63" s="74"/>
      <c r="AS63" s="74"/>
      <c r="AT63" s="74"/>
      <c r="AU63" s="74"/>
      <c r="AV63" s="74"/>
      <c r="AW63" s="72"/>
      <c r="AX63" s="78"/>
    </row>
    <row r="64" spans="1:50" ht="38.25">
      <c r="A64" s="103" t="s">
        <v>263</v>
      </c>
      <c r="B64" s="68" t="s">
        <v>116</v>
      </c>
      <c r="C64" s="68" t="s">
        <v>116</v>
      </c>
      <c r="D64" s="68" t="s">
        <v>237</v>
      </c>
      <c r="E64" s="74" t="s">
        <v>264</v>
      </c>
      <c r="F64" s="105" t="s">
        <v>249</v>
      </c>
      <c r="G64" s="76" t="s">
        <v>116</v>
      </c>
      <c r="H64" s="77" t="s">
        <v>116</v>
      </c>
      <c r="I64" s="77" t="s">
        <v>116</v>
      </c>
      <c r="J64" s="72" t="s">
        <v>116</v>
      </c>
      <c r="K64" s="74"/>
      <c r="L64" s="74" t="s">
        <v>116</v>
      </c>
      <c r="M64" s="78"/>
      <c r="N64" s="76"/>
      <c r="O64" s="77"/>
      <c r="P64" s="77"/>
      <c r="Q64" s="72"/>
      <c r="R64" s="74"/>
      <c r="S64" s="74"/>
      <c r="T64" s="72"/>
      <c r="U64" s="78"/>
      <c r="V64" s="76" t="s">
        <v>116</v>
      </c>
      <c r="W64" s="72" t="s">
        <v>116</v>
      </c>
      <c r="X64" s="72"/>
      <c r="Y64" s="72" t="s">
        <v>116</v>
      </c>
      <c r="Z64" s="72"/>
      <c r="AA64" s="72"/>
      <c r="AB64" s="72"/>
      <c r="AC64" s="72"/>
      <c r="AD64" s="72"/>
      <c r="AE64" s="72"/>
      <c r="AF64" s="72"/>
      <c r="AG64" s="72"/>
      <c r="AH64" s="72" t="s">
        <v>116</v>
      </c>
      <c r="AI64" s="74"/>
      <c r="AJ64" s="76"/>
      <c r="AK64" s="77"/>
      <c r="AL64" s="72" t="s">
        <v>116</v>
      </c>
      <c r="AM64" s="72" t="s">
        <v>116</v>
      </c>
      <c r="AN64" s="72"/>
      <c r="AO64" s="72"/>
      <c r="AP64" s="72"/>
      <c r="AQ64" s="72"/>
      <c r="AR64" s="74"/>
      <c r="AS64" s="74"/>
      <c r="AT64" s="74"/>
      <c r="AU64" s="74"/>
      <c r="AV64" s="74"/>
      <c r="AW64" s="72"/>
      <c r="AX64" s="78" t="s">
        <v>116</v>
      </c>
    </row>
    <row r="65" spans="1:50" ht="25.5">
      <c r="A65" s="103" t="s">
        <v>265</v>
      </c>
      <c r="B65" s="68" t="s">
        <v>116</v>
      </c>
      <c r="C65" s="68" t="s">
        <v>116</v>
      </c>
      <c r="D65" s="68" t="s">
        <v>266</v>
      </c>
      <c r="E65" s="74" t="s">
        <v>267</v>
      </c>
      <c r="F65" s="105"/>
      <c r="G65" s="76" t="s">
        <v>116</v>
      </c>
      <c r="H65" s="77" t="s">
        <v>116</v>
      </c>
      <c r="I65" s="77" t="s">
        <v>116</v>
      </c>
      <c r="J65" s="72" t="s">
        <v>116</v>
      </c>
      <c r="K65" s="74"/>
      <c r="L65" s="74" t="s">
        <v>116</v>
      </c>
      <c r="M65" s="78"/>
      <c r="N65" s="76"/>
      <c r="O65" s="77"/>
      <c r="P65" s="77"/>
      <c r="Q65" s="72"/>
      <c r="R65" s="74"/>
      <c r="S65" s="74"/>
      <c r="T65" s="72"/>
      <c r="U65" s="78"/>
      <c r="V65" s="76" t="s">
        <v>116</v>
      </c>
      <c r="W65" s="72" t="s">
        <v>116</v>
      </c>
      <c r="X65" s="72"/>
      <c r="Y65" s="72" t="s">
        <v>116</v>
      </c>
      <c r="Z65" s="72"/>
      <c r="AA65" s="72"/>
      <c r="AB65" s="72"/>
      <c r="AC65" s="72"/>
      <c r="AD65" s="72"/>
      <c r="AE65" s="72"/>
      <c r="AF65" s="72"/>
      <c r="AG65" s="72"/>
      <c r="AH65" s="72" t="s">
        <v>116</v>
      </c>
      <c r="AI65" s="74"/>
      <c r="AJ65" s="76"/>
      <c r="AK65" s="77"/>
      <c r="AL65" s="72" t="s">
        <v>116</v>
      </c>
      <c r="AM65" s="72" t="s">
        <v>116</v>
      </c>
      <c r="AN65" s="72"/>
      <c r="AO65" s="72"/>
      <c r="AP65" s="72"/>
      <c r="AQ65" s="72"/>
      <c r="AR65" s="74"/>
      <c r="AS65" s="74"/>
      <c r="AT65" s="74"/>
      <c r="AU65" s="74"/>
      <c r="AV65" s="74"/>
      <c r="AW65" s="72"/>
      <c r="AX65" s="78" t="s">
        <v>116</v>
      </c>
    </row>
    <row r="66" spans="1:50" ht="51">
      <c r="A66" s="103" t="s">
        <v>268</v>
      </c>
      <c r="B66" s="68" t="s">
        <v>116</v>
      </c>
      <c r="C66" s="68" t="s">
        <v>116</v>
      </c>
      <c r="D66" s="68" t="s">
        <v>237</v>
      </c>
      <c r="E66" s="74" t="s">
        <v>269</v>
      </c>
      <c r="F66" s="105"/>
      <c r="G66" s="76" t="s">
        <v>116</v>
      </c>
      <c r="H66" s="77" t="s">
        <v>116</v>
      </c>
      <c r="I66" s="77" t="s">
        <v>116</v>
      </c>
      <c r="J66" s="72" t="s">
        <v>116</v>
      </c>
      <c r="K66" s="74"/>
      <c r="L66" s="74" t="s">
        <v>116</v>
      </c>
      <c r="M66" s="78"/>
      <c r="N66" s="76"/>
      <c r="O66" s="77"/>
      <c r="P66" s="77"/>
      <c r="Q66" s="72"/>
      <c r="R66" s="74"/>
      <c r="S66" s="74"/>
      <c r="T66" s="72"/>
      <c r="U66" s="78"/>
      <c r="V66" s="76" t="s">
        <v>116</v>
      </c>
      <c r="W66" s="72" t="s">
        <v>116</v>
      </c>
      <c r="X66" s="72"/>
      <c r="Y66" s="72" t="s">
        <v>116</v>
      </c>
      <c r="Z66" s="72"/>
      <c r="AA66" s="72"/>
      <c r="AB66" s="72"/>
      <c r="AC66" s="72"/>
      <c r="AD66" s="72"/>
      <c r="AE66" s="72"/>
      <c r="AF66" s="72"/>
      <c r="AG66" s="72"/>
      <c r="AH66" s="72" t="s">
        <v>116</v>
      </c>
      <c r="AI66" s="74"/>
      <c r="AJ66" s="76"/>
      <c r="AK66" s="77"/>
      <c r="AL66" s="72" t="s">
        <v>116</v>
      </c>
      <c r="AM66" s="72" t="s">
        <v>116</v>
      </c>
      <c r="AN66" s="72"/>
      <c r="AO66" s="72"/>
      <c r="AP66" s="72"/>
      <c r="AQ66" s="72"/>
      <c r="AR66" s="74"/>
      <c r="AS66" s="74"/>
      <c r="AT66" s="74"/>
      <c r="AU66" s="74"/>
      <c r="AV66" s="74"/>
      <c r="AW66" s="72"/>
      <c r="AX66" s="78" t="s">
        <v>116</v>
      </c>
    </row>
    <row r="67" spans="1:50" ht="15" customHeight="1">
      <c r="A67" s="103" t="s">
        <v>270</v>
      </c>
      <c r="B67" s="68" t="s">
        <v>116</v>
      </c>
      <c r="C67" s="68" t="s">
        <v>116</v>
      </c>
      <c r="D67" s="68" t="s">
        <v>266</v>
      </c>
      <c r="E67" s="74" t="s">
        <v>271</v>
      </c>
      <c r="F67" s="105" t="s">
        <v>249</v>
      </c>
      <c r="G67" s="76" t="s">
        <v>116</v>
      </c>
      <c r="H67" s="77" t="s">
        <v>116</v>
      </c>
      <c r="I67" s="77"/>
      <c r="J67" s="72" t="s">
        <v>116</v>
      </c>
      <c r="K67" s="74"/>
      <c r="L67" s="74" t="s">
        <v>116</v>
      </c>
      <c r="M67" s="78"/>
      <c r="N67" s="76"/>
      <c r="O67" s="77"/>
      <c r="P67" s="77"/>
      <c r="Q67" s="72"/>
      <c r="R67" s="74"/>
      <c r="S67" s="74"/>
      <c r="T67" s="72"/>
      <c r="U67" s="78"/>
      <c r="V67" s="76" t="s">
        <v>116</v>
      </c>
      <c r="W67" s="72" t="s">
        <v>116</v>
      </c>
      <c r="X67" s="72"/>
      <c r="Y67" s="72" t="s">
        <v>116</v>
      </c>
      <c r="Z67" s="72"/>
      <c r="AA67" s="72"/>
      <c r="AB67" s="72" t="s">
        <v>116</v>
      </c>
      <c r="AC67" s="72"/>
      <c r="AD67" s="72"/>
      <c r="AE67" s="72"/>
      <c r="AF67" s="72"/>
      <c r="AG67" s="72"/>
      <c r="AH67" s="72" t="s">
        <v>116</v>
      </c>
      <c r="AI67" s="74" t="s">
        <v>116</v>
      </c>
      <c r="AJ67" s="76"/>
      <c r="AK67" s="77"/>
      <c r="AL67" s="72" t="s">
        <v>116</v>
      </c>
      <c r="AM67" s="72" t="s">
        <v>116</v>
      </c>
      <c r="AN67" s="72"/>
      <c r="AO67" s="72"/>
      <c r="AP67" s="72"/>
      <c r="AQ67" s="72"/>
      <c r="AR67" s="74"/>
      <c r="AS67" s="74"/>
      <c r="AT67" s="74"/>
      <c r="AU67" s="74"/>
      <c r="AV67" s="74"/>
      <c r="AW67" s="72"/>
      <c r="AX67" s="78"/>
    </row>
    <row r="68" spans="1:50" ht="25.5">
      <c r="A68" s="103" t="s">
        <v>272</v>
      </c>
      <c r="B68" s="68" t="s">
        <v>116</v>
      </c>
      <c r="C68" s="68" t="s">
        <v>116</v>
      </c>
      <c r="D68" s="68" t="s">
        <v>237</v>
      </c>
      <c r="E68" s="74" t="s">
        <v>273</v>
      </c>
      <c r="F68" s="105"/>
      <c r="G68" s="76" t="s">
        <v>116</v>
      </c>
      <c r="H68" s="77" t="s">
        <v>116</v>
      </c>
      <c r="I68" s="77" t="s">
        <v>116</v>
      </c>
      <c r="J68" s="72" t="s">
        <v>116</v>
      </c>
      <c r="K68" s="74"/>
      <c r="L68" s="74" t="s">
        <v>116</v>
      </c>
      <c r="M68" s="78"/>
      <c r="N68" s="76"/>
      <c r="O68" s="77"/>
      <c r="P68" s="77"/>
      <c r="Q68" s="72"/>
      <c r="R68" s="74"/>
      <c r="S68" s="74"/>
      <c r="T68" s="72"/>
      <c r="U68" s="78"/>
      <c r="V68" s="76" t="s">
        <v>116</v>
      </c>
      <c r="W68" s="72" t="s">
        <v>116</v>
      </c>
      <c r="X68" s="72"/>
      <c r="Y68" s="72" t="s">
        <v>116</v>
      </c>
      <c r="Z68" s="72"/>
      <c r="AA68" s="72"/>
      <c r="AB68" s="72"/>
      <c r="AC68" s="72"/>
      <c r="AD68" s="72"/>
      <c r="AE68" s="72"/>
      <c r="AF68" s="72"/>
      <c r="AG68" s="72"/>
      <c r="AH68" s="72" t="s">
        <v>116</v>
      </c>
      <c r="AI68" s="74" t="s">
        <v>116</v>
      </c>
      <c r="AJ68" s="76"/>
      <c r="AK68" s="77"/>
      <c r="AL68" s="72" t="s">
        <v>116</v>
      </c>
      <c r="AM68" s="72" t="s">
        <v>116</v>
      </c>
      <c r="AN68" s="72"/>
      <c r="AO68" s="72"/>
      <c r="AP68" s="72"/>
      <c r="AQ68" s="72"/>
      <c r="AR68" s="74"/>
      <c r="AS68" s="74"/>
      <c r="AT68" s="74"/>
      <c r="AU68" s="74"/>
      <c r="AV68" s="74"/>
      <c r="AW68" s="72"/>
      <c r="AX68" s="78" t="s">
        <v>116</v>
      </c>
    </row>
    <row r="69" spans="1:50" ht="15" customHeight="1">
      <c r="A69" s="103" t="s">
        <v>274</v>
      </c>
      <c r="B69" s="68" t="s">
        <v>116</v>
      </c>
      <c r="C69" s="68" t="s">
        <v>116</v>
      </c>
      <c r="D69" s="68" t="s">
        <v>275</v>
      </c>
      <c r="E69" s="74" t="s">
        <v>276</v>
      </c>
      <c r="F69" s="105"/>
      <c r="G69" s="76" t="s">
        <v>116</v>
      </c>
      <c r="H69" s="77" t="s">
        <v>116</v>
      </c>
      <c r="I69" s="77" t="s">
        <v>116</v>
      </c>
      <c r="J69" s="72" t="s">
        <v>116</v>
      </c>
      <c r="K69" s="74"/>
      <c r="L69" s="74" t="s">
        <v>116</v>
      </c>
      <c r="M69" s="78"/>
      <c r="N69" s="76"/>
      <c r="O69" s="77"/>
      <c r="P69" s="77"/>
      <c r="Q69" s="72"/>
      <c r="R69" s="74"/>
      <c r="S69" s="74"/>
      <c r="T69" s="72"/>
      <c r="U69" s="78"/>
      <c r="V69" s="76" t="s">
        <v>116</v>
      </c>
      <c r="W69" s="72" t="s">
        <v>116</v>
      </c>
      <c r="X69" s="72"/>
      <c r="Y69" s="72" t="s">
        <v>116</v>
      </c>
      <c r="Z69" s="72"/>
      <c r="AA69" s="72"/>
      <c r="AB69" s="72"/>
      <c r="AC69" s="72"/>
      <c r="AD69" s="72"/>
      <c r="AE69" s="72"/>
      <c r="AF69" s="72"/>
      <c r="AG69" s="72"/>
      <c r="AH69" s="72" t="s">
        <v>116</v>
      </c>
      <c r="AI69" s="74" t="s">
        <v>116</v>
      </c>
      <c r="AJ69" s="76"/>
      <c r="AK69" s="77"/>
      <c r="AL69" s="72" t="s">
        <v>116</v>
      </c>
      <c r="AM69" s="72" t="s">
        <v>116</v>
      </c>
      <c r="AN69" s="72"/>
      <c r="AO69" s="72"/>
      <c r="AP69" s="72"/>
      <c r="AQ69" s="72"/>
      <c r="AR69" s="74"/>
      <c r="AS69" s="74"/>
      <c r="AT69" s="74"/>
      <c r="AU69" s="74"/>
      <c r="AV69" s="74"/>
      <c r="AW69" s="72"/>
      <c r="AX69" s="78" t="s">
        <v>116</v>
      </c>
    </row>
    <row r="70" spans="1:50" ht="25.5">
      <c r="A70" s="103" t="s">
        <v>277</v>
      </c>
      <c r="B70" s="68" t="s">
        <v>116</v>
      </c>
      <c r="C70" s="68" t="s">
        <v>116</v>
      </c>
      <c r="D70" s="68" t="s">
        <v>237</v>
      </c>
      <c r="E70" s="74" t="s">
        <v>278</v>
      </c>
      <c r="F70" s="105"/>
      <c r="G70" s="76" t="s">
        <v>116</v>
      </c>
      <c r="H70" s="77" t="s">
        <v>116</v>
      </c>
      <c r="I70" s="77" t="s">
        <v>116</v>
      </c>
      <c r="J70" s="72" t="s">
        <v>116</v>
      </c>
      <c r="K70" s="74" t="s">
        <v>116</v>
      </c>
      <c r="L70" s="74" t="s">
        <v>116</v>
      </c>
      <c r="M70" s="78" t="s">
        <v>116</v>
      </c>
      <c r="N70" s="76"/>
      <c r="O70" s="77"/>
      <c r="P70" s="77"/>
      <c r="Q70" s="72"/>
      <c r="R70" s="74"/>
      <c r="S70" s="74"/>
      <c r="T70" s="72"/>
      <c r="U70" s="78"/>
      <c r="V70" s="76" t="s">
        <v>116</v>
      </c>
      <c r="W70" s="72" t="s">
        <v>116</v>
      </c>
      <c r="X70" s="72"/>
      <c r="Y70" s="72" t="s">
        <v>116</v>
      </c>
      <c r="Z70" s="72"/>
      <c r="AA70" s="72" t="s">
        <v>116</v>
      </c>
      <c r="AB70" s="72" t="s">
        <v>116</v>
      </c>
      <c r="AC70" s="72" t="s">
        <v>116</v>
      </c>
      <c r="AD70" s="72" t="s">
        <v>116</v>
      </c>
      <c r="AE70" s="72" t="s">
        <v>116</v>
      </c>
      <c r="AF70" s="72" t="s">
        <v>116</v>
      </c>
      <c r="AG70" s="72" t="s">
        <v>116</v>
      </c>
      <c r="AH70" s="72" t="s">
        <v>116</v>
      </c>
      <c r="AI70" s="74" t="s">
        <v>116</v>
      </c>
      <c r="AJ70" s="76" t="s">
        <v>116</v>
      </c>
      <c r="AK70" s="77" t="s">
        <v>116</v>
      </c>
      <c r="AL70" s="72" t="s">
        <v>116</v>
      </c>
      <c r="AM70" s="72" t="s">
        <v>116</v>
      </c>
      <c r="AN70" s="72" t="s">
        <v>116</v>
      </c>
      <c r="AO70" s="72"/>
      <c r="AP70" s="72"/>
      <c r="AQ70" s="72" t="s">
        <v>116</v>
      </c>
      <c r="AR70" s="74" t="s">
        <v>116</v>
      </c>
      <c r="AS70" s="74"/>
      <c r="AT70" s="74"/>
      <c r="AU70" s="74"/>
      <c r="AV70" s="74" t="s">
        <v>116</v>
      </c>
      <c r="AW70" s="72"/>
      <c r="AX70" s="78" t="s">
        <v>116</v>
      </c>
    </row>
    <row r="71" spans="1:50" ht="15" customHeight="1" thickBot="1">
      <c r="A71" s="106" t="s">
        <v>279</v>
      </c>
      <c r="B71" s="92" t="s">
        <v>116</v>
      </c>
      <c r="C71" s="92" t="s">
        <v>116</v>
      </c>
      <c r="D71" s="107" t="s">
        <v>237</v>
      </c>
      <c r="E71" s="98" t="s">
        <v>280</v>
      </c>
      <c r="F71" s="108"/>
      <c r="G71" s="96" t="s">
        <v>116</v>
      </c>
      <c r="H71" s="97" t="s">
        <v>116</v>
      </c>
      <c r="I71" s="97" t="s">
        <v>116</v>
      </c>
      <c r="J71" s="92" t="s">
        <v>116</v>
      </c>
      <c r="K71" s="98"/>
      <c r="L71" s="98" t="s">
        <v>116</v>
      </c>
      <c r="M71" s="99"/>
      <c r="N71" s="96"/>
      <c r="O71" s="97"/>
      <c r="P71" s="97"/>
      <c r="Q71" s="92"/>
      <c r="R71" s="98"/>
      <c r="S71" s="98"/>
      <c r="T71" s="92"/>
      <c r="U71" s="99"/>
      <c r="V71" s="96" t="s">
        <v>116</v>
      </c>
      <c r="W71" s="92" t="s">
        <v>116</v>
      </c>
      <c r="X71" s="92"/>
      <c r="Y71" s="92" t="s">
        <v>116</v>
      </c>
      <c r="Z71" s="92"/>
      <c r="AA71" s="92"/>
      <c r="AB71" s="92"/>
      <c r="AC71" s="92"/>
      <c r="AD71" s="92"/>
      <c r="AE71" s="92"/>
      <c r="AF71" s="92"/>
      <c r="AG71" s="92"/>
      <c r="AH71" s="92" t="s">
        <v>116</v>
      </c>
      <c r="AI71" s="98" t="s">
        <v>116</v>
      </c>
      <c r="AJ71" s="96"/>
      <c r="AK71" s="97"/>
      <c r="AL71" s="92" t="s">
        <v>116</v>
      </c>
      <c r="AM71" s="92" t="s">
        <v>116</v>
      </c>
      <c r="AN71" s="92"/>
      <c r="AO71" s="92"/>
      <c r="AP71" s="92"/>
      <c r="AQ71" s="92"/>
      <c r="AR71" s="98"/>
      <c r="AS71" s="98"/>
      <c r="AT71" s="98"/>
      <c r="AU71" s="98"/>
      <c r="AV71" s="98"/>
      <c r="AW71" s="92"/>
      <c r="AX71" s="99" t="s">
        <v>116</v>
      </c>
    </row>
    <row r="72" spans="1:50" ht="15" customHeight="1" thickBot="1">
      <c r="A72" s="109"/>
      <c r="B72" s="110"/>
      <c r="C72" s="110"/>
      <c r="D72" s="111"/>
      <c r="E72" s="110"/>
      <c r="F72" s="36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2"/>
    </row>
    <row r="73" spans="1:50" ht="15" customHeight="1" thickBot="1">
      <c r="A73" s="113" t="s">
        <v>281</v>
      </c>
      <c r="B73" s="114"/>
      <c r="C73" s="114"/>
      <c r="D73" s="114"/>
      <c r="E73" s="28"/>
      <c r="F73" s="115"/>
      <c r="G73" s="6" t="s">
        <v>87</v>
      </c>
      <c r="H73" s="8" t="s">
        <v>88</v>
      </c>
      <c r="I73" s="8" t="s">
        <v>89</v>
      </c>
      <c r="J73" s="8" t="s">
        <v>90</v>
      </c>
      <c r="K73" s="8"/>
      <c r="L73" s="8" t="s">
        <v>91</v>
      </c>
      <c r="M73" s="10" t="s">
        <v>86</v>
      </c>
      <c r="N73" s="6" t="s">
        <v>87</v>
      </c>
      <c r="O73" s="8" t="s">
        <v>88</v>
      </c>
      <c r="P73" s="8" t="s">
        <v>89</v>
      </c>
      <c r="Q73" s="8" t="s">
        <v>90</v>
      </c>
      <c r="R73" s="8"/>
      <c r="S73" s="8" t="s">
        <v>91</v>
      </c>
      <c r="T73" s="8" t="s">
        <v>92</v>
      </c>
      <c r="U73" s="10" t="s">
        <v>93</v>
      </c>
      <c r="V73" s="45" t="s">
        <v>228</v>
      </c>
      <c r="W73" s="42" t="s">
        <v>229</v>
      </c>
      <c r="X73" s="42" t="s">
        <v>230</v>
      </c>
      <c r="Y73" s="42"/>
      <c r="Z73" s="42"/>
      <c r="AA73" s="42"/>
      <c r="AB73" s="42"/>
      <c r="AC73" s="42"/>
      <c r="AD73" s="42"/>
      <c r="AE73" s="42"/>
      <c r="AF73" s="42"/>
      <c r="AG73" s="42"/>
      <c r="AH73" s="42" t="s">
        <v>230</v>
      </c>
      <c r="AI73" s="46"/>
      <c r="AJ73" s="6"/>
      <c r="AK73" s="8" t="s">
        <v>231</v>
      </c>
      <c r="AL73" s="8" t="s">
        <v>232</v>
      </c>
      <c r="AM73" s="8"/>
      <c r="AN73" s="8"/>
      <c r="AO73" s="8"/>
      <c r="AP73" s="8"/>
      <c r="AQ73" s="8"/>
      <c r="AR73" s="8" t="s">
        <v>233</v>
      </c>
      <c r="AS73" s="8" t="s">
        <v>234</v>
      </c>
      <c r="AT73" s="8" t="s">
        <v>92</v>
      </c>
      <c r="AU73" s="8" t="s">
        <v>235</v>
      </c>
      <c r="AV73" s="8"/>
      <c r="AW73" s="8"/>
      <c r="AX73" s="10" t="s">
        <v>232</v>
      </c>
    </row>
    <row r="74" spans="1:50" ht="12.75">
      <c r="A74" s="116" t="s">
        <v>282</v>
      </c>
      <c r="B74" s="117" t="s">
        <v>116</v>
      </c>
      <c r="C74" s="117" t="s">
        <v>116</v>
      </c>
      <c r="D74" s="118" t="s">
        <v>283</v>
      </c>
      <c r="E74" s="59" t="s">
        <v>284</v>
      </c>
      <c r="F74" s="65" t="s">
        <v>285</v>
      </c>
      <c r="G74" s="58" t="s">
        <v>116</v>
      </c>
      <c r="H74" s="59"/>
      <c r="I74" s="59" t="s">
        <v>116</v>
      </c>
      <c r="J74" s="60" t="s">
        <v>116</v>
      </c>
      <c r="K74" s="61"/>
      <c r="L74" s="61"/>
      <c r="M74" s="62" t="s">
        <v>116</v>
      </c>
      <c r="N74" s="58" t="s">
        <v>116</v>
      </c>
      <c r="O74" s="59" t="s">
        <v>116</v>
      </c>
      <c r="P74" s="59" t="s">
        <v>116</v>
      </c>
      <c r="Q74" s="60" t="s">
        <v>116</v>
      </c>
      <c r="R74" s="60"/>
      <c r="S74" s="60" t="s">
        <v>116</v>
      </c>
      <c r="T74" s="60" t="s">
        <v>116</v>
      </c>
      <c r="U74" s="62" t="s">
        <v>116</v>
      </c>
      <c r="V74" s="58" t="s">
        <v>116</v>
      </c>
      <c r="W74" s="60" t="s">
        <v>116</v>
      </c>
      <c r="X74" s="60" t="s">
        <v>116</v>
      </c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2" t="s">
        <v>116</v>
      </c>
      <c r="AJ74" s="58"/>
      <c r="AK74" s="60" t="s">
        <v>116</v>
      </c>
      <c r="AL74" s="60"/>
      <c r="AM74" s="61"/>
      <c r="AN74" s="60"/>
      <c r="AO74" s="60"/>
      <c r="AP74" s="60"/>
      <c r="AQ74" s="60"/>
      <c r="AR74" s="60"/>
      <c r="AS74" s="60" t="s">
        <v>116</v>
      </c>
      <c r="AT74" s="60" t="s">
        <v>116</v>
      </c>
      <c r="AU74" s="61" t="s">
        <v>116</v>
      </c>
      <c r="AV74" s="60"/>
      <c r="AW74" s="60"/>
      <c r="AX74" s="119"/>
    </row>
    <row r="75" spans="1:50" ht="12.75">
      <c r="A75" s="120" t="s">
        <v>286</v>
      </c>
      <c r="B75" s="117" t="s">
        <v>116</v>
      </c>
      <c r="C75" s="117" t="s">
        <v>116</v>
      </c>
      <c r="D75" s="118" t="s">
        <v>287</v>
      </c>
      <c r="E75" s="77" t="s">
        <v>288</v>
      </c>
      <c r="F75" s="75" t="s">
        <v>289</v>
      </c>
      <c r="G75" s="76" t="s">
        <v>116</v>
      </c>
      <c r="H75" s="77"/>
      <c r="I75" s="77" t="s">
        <v>116</v>
      </c>
      <c r="J75" s="72" t="s">
        <v>116</v>
      </c>
      <c r="K75" s="74"/>
      <c r="L75" s="74"/>
      <c r="M75" s="78"/>
      <c r="N75" s="76" t="s">
        <v>116</v>
      </c>
      <c r="O75" s="77"/>
      <c r="P75" s="77" t="s">
        <v>116</v>
      </c>
      <c r="Q75" s="72"/>
      <c r="R75" s="72"/>
      <c r="S75" s="72"/>
      <c r="T75" s="72"/>
      <c r="U75" s="78"/>
      <c r="V75" s="76" t="s">
        <v>116</v>
      </c>
      <c r="W75" s="72" t="s">
        <v>116</v>
      </c>
      <c r="X75" s="72" t="s">
        <v>116</v>
      </c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8" t="s">
        <v>116</v>
      </c>
      <c r="AJ75" s="76"/>
      <c r="AK75" s="72"/>
      <c r="AL75" s="72"/>
      <c r="AM75" s="74"/>
      <c r="AN75" s="72"/>
      <c r="AO75" s="72"/>
      <c r="AP75" s="72"/>
      <c r="AQ75" s="72"/>
      <c r="AR75" s="72"/>
      <c r="AS75" s="72" t="s">
        <v>116</v>
      </c>
      <c r="AT75" s="72" t="s">
        <v>116</v>
      </c>
      <c r="AU75" s="74" t="s">
        <v>116</v>
      </c>
      <c r="AV75" s="72"/>
      <c r="AW75" s="72"/>
      <c r="AX75" s="121" t="s">
        <v>116</v>
      </c>
    </row>
    <row r="76" spans="1:50" ht="12.75">
      <c r="A76" s="120" t="s">
        <v>290</v>
      </c>
      <c r="B76" s="117" t="s">
        <v>116</v>
      </c>
      <c r="C76" s="117" t="s">
        <v>116</v>
      </c>
      <c r="D76" s="118" t="s">
        <v>291</v>
      </c>
      <c r="E76" s="77" t="s">
        <v>292</v>
      </c>
      <c r="F76" s="75" t="s">
        <v>293</v>
      </c>
      <c r="G76" s="76" t="s">
        <v>116</v>
      </c>
      <c r="H76" s="77"/>
      <c r="I76" s="77" t="s">
        <v>116</v>
      </c>
      <c r="J76" s="72" t="s">
        <v>116</v>
      </c>
      <c r="K76" s="74"/>
      <c r="L76" s="74"/>
      <c r="M76" s="78"/>
      <c r="N76" s="76" t="s">
        <v>116</v>
      </c>
      <c r="O76" s="77"/>
      <c r="P76" s="77" t="s">
        <v>116</v>
      </c>
      <c r="Q76" s="72"/>
      <c r="R76" s="72"/>
      <c r="S76" s="72"/>
      <c r="T76" s="72"/>
      <c r="U76" s="78"/>
      <c r="V76" s="76" t="s">
        <v>116</v>
      </c>
      <c r="W76" s="72" t="s">
        <v>116</v>
      </c>
      <c r="X76" s="72" t="s">
        <v>116</v>
      </c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8" t="s">
        <v>116</v>
      </c>
      <c r="AJ76" s="76"/>
      <c r="AK76" s="72"/>
      <c r="AL76" s="72"/>
      <c r="AM76" s="72"/>
      <c r="AN76" s="72"/>
      <c r="AO76" s="72"/>
      <c r="AP76" s="72"/>
      <c r="AQ76" s="72"/>
      <c r="AR76" s="72"/>
      <c r="AS76" s="72" t="s">
        <v>116</v>
      </c>
      <c r="AT76" s="72" t="s">
        <v>116</v>
      </c>
      <c r="AU76" s="72" t="s">
        <v>116</v>
      </c>
      <c r="AV76" s="72"/>
      <c r="AW76" s="72"/>
      <c r="AX76" s="78" t="s">
        <v>116</v>
      </c>
    </row>
    <row r="77" spans="1:50" ht="12.75">
      <c r="A77" s="120" t="s">
        <v>294</v>
      </c>
      <c r="B77" s="117" t="s">
        <v>116</v>
      </c>
      <c r="C77" s="117" t="s">
        <v>116</v>
      </c>
      <c r="D77" s="118" t="s">
        <v>295</v>
      </c>
      <c r="E77" s="72" t="s">
        <v>296</v>
      </c>
      <c r="F77" s="75" t="s">
        <v>297</v>
      </c>
      <c r="G77" s="76" t="s">
        <v>116</v>
      </c>
      <c r="H77" s="72" t="s">
        <v>116</v>
      </c>
      <c r="I77" s="72"/>
      <c r="J77" s="72" t="s">
        <v>116</v>
      </c>
      <c r="K77" s="72"/>
      <c r="L77" s="74"/>
      <c r="M77" s="78" t="s">
        <v>116</v>
      </c>
      <c r="N77" s="76" t="s">
        <v>116</v>
      </c>
      <c r="O77" s="72" t="s">
        <v>116</v>
      </c>
      <c r="P77" s="72" t="s">
        <v>116</v>
      </c>
      <c r="Q77" s="72" t="s">
        <v>116</v>
      </c>
      <c r="R77" s="72"/>
      <c r="S77" s="72" t="s">
        <v>116</v>
      </c>
      <c r="T77" s="72" t="s">
        <v>116</v>
      </c>
      <c r="U77" s="78" t="s">
        <v>116</v>
      </c>
      <c r="V77" s="76" t="s">
        <v>116</v>
      </c>
      <c r="W77" s="72" t="s">
        <v>116</v>
      </c>
      <c r="X77" s="72" t="s">
        <v>116</v>
      </c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8" t="s">
        <v>116</v>
      </c>
      <c r="AJ77" s="76"/>
      <c r="AK77" s="72" t="s">
        <v>116</v>
      </c>
      <c r="AL77" s="72"/>
      <c r="AM77" s="72"/>
      <c r="AN77" s="72"/>
      <c r="AO77" s="72"/>
      <c r="AP77" s="72"/>
      <c r="AQ77" s="72"/>
      <c r="AR77" s="72"/>
      <c r="AS77" s="72" t="s">
        <v>116</v>
      </c>
      <c r="AT77" s="72" t="s">
        <v>116</v>
      </c>
      <c r="AU77" s="72" t="s">
        <v>116</v>
      </c>
      <c r="AV77" s="72"/>
      <c r="AW77" s="72"/>
      <c r="AX77" s="78"/>
    </row>
    <row r="78" spans="1:50" ht="25.5">
      <c r="A78" s="120" t="s">
        <v>298</v>
      </c>
      <c r="B78" s="117" t="s">
        <v>116</v>
      </c>
      <c r="C78" s="117" t="s">
        <v>116</v>
      </c>
      <c r="D78" s="118" t="s">
        <v>299</v>
      </c>
      <c r="E78" s="118" t="s">
        <v>300</v>
      </c>
      <c r="F78" s="65" t="s">
        <v>301</v>
      </c>
      <c r="G78" s="122" t="s">
        <v>116</v>
      </c>
      <c r="H78" s="60" t="s">
        <v>116</v>
      </c>
      <c r="I78" s="60" t="s">
        <v>116</v>
      </c>
      <c r="J78" s="60" t="s">
        <v>116</v>
      </c>
      <c r="K78" s="60"/>
      <c r="L78" s="59"/>
      <c r="M78" s="119" t="s">
        <v>116</v>
      </c>
      <c r="N78" s="58"/>
      <c r="O78" s="59"/>
      <c r="P78" s="59"/>
      <c r="Q78" s="60"/>
      <c r="R78" s="60"/>
      <c r="S78" s="60"/>
      <c r="T78" s="60"/>
      <c r="U78" s="62"/>
      <c r="V78" s="122" t="s">
        <v>116</v>
      </c>
      <c r="W78" s="60" t="s">
        <v>116</v>
      </c>
      <c r="X78" s="60" t="s">
        <v>116</v>
      </c>
      <c r="Y78" s="60"/>
      <c r="Z78" s="60"/>
      <c r="AA78" s="72"/>
      <c r="AB78" s="72"/>
      <c r="AC78" s="72"/>
      <c r="AD78" s="72"/>
      <c r="AE78" s="72"/>
      <c r="AF78" s="72"/>
      <c r="AG78" s="72"/>
      <c r="AH78" s="72"/>
      <c r="AI78" s="78" t="s">
        <v>116</v>
      </c>
      <c r="AJ78" s="76"/>
      <c r="AK78" s="72" t="s">
        <v>116</v>
      </c>
      <c r="AL78" s="72"/>
      <c r="AM78" s="72"/>
      <c r="AN78" s="72"/>
      <c r="AO78" s="72"/>
      <c r="AP78" s="72"/>
      <c r="AQ78" s="72"/>
      <c r="AR78" s="72"/>
      <c r="AS78" s="72" t="s">
        <v>116</v>
      </c>
      <c r="AT78" s="72" t="s">
        <v>116</v>
      </c>
      <c r="AU78" s="72" t="s">
        <v>116</v>
      </c>
      <c r="AV78" s="72"/>
      <c r="AW78" s="72"/>
      <c r="AX78" s="78" t="s">
        <v>116</v>
      </c>
    </row>
    <row r="79" spans="1:50" ht="25.5">
      <c r="A79" s="120" t="s">
        <v>302</v>
      </c>
      <c r="B79" s="117" t="s">
        <v>116</v>
      </c>
      <c r="C79" s="117" t="s">
        <v>116</v>
      </c>
      <c r="D79" s="118" t="s">
        <v>299</v>
      </c>
      <c r="E79" s="68" t="s">
        <v>303</v>
      </c>
      <c r="F79" s="75" t="s">
        <v>304</v>
      </c>
      <c r="G79" s="123" t="s">
        <v>116</v>
      </c>
      <c r="H79" s="72" t="s">
        <v>116</v>
      </c>
      <c r="I79" s="72" t="s">
        <v>116</v>
      </c>
      <c r="J79" s="72" t="s">
        <v>116</v>
      </c>
      <c r="K79" s="72"/>
      <c r="L79" s="77"/>
      <c r="M79" s="121" t="s">
        <v>116</v>
      </c>
      <c r="N79" s="76"/>
      <c r="O79" s="77"/>
      <c r="P79" s="77"/>
      <c r="Q79" s="72"/>
      <c r="R79" s="72"/>
      <c r="S79" s="72"/>
      <c r="T79" s="72"/>
      <c r="U79" s="78"/>
      <c r="V79" s="123" t="s">
        <v>116</v>
      </c>
      <c r="W79" s="72" t="s">
        <v>116</v>
      </c>
      <c r="X79" s="72" t="s">
        <v>116</v>
      </c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121" t="s">
        <v>116</v>
      </c>
      <c r="AJ79" s="76"/>
      <c r="AK79" s="72" t="s">
        <v>116</v>
      </c>
      <c r="AL79" s="72"/>
      <c r="AM79" s="73"/>
      <c r="AN79" s="72"/>
      <c r="AO79" s="72"/>
      <c r="AP79" s="72"/>
      <c r="AQ79" s="72"/>
      <c r="AR79" s="72"/>
      <c r="AS79" s="72" t="s">
        <v>116</v>
      </c>
      <c r="AT79" s="72" t="s">
        <v>116</v>
      </c>
      <c r="AU79" s="73" t="s">
        <v>116</v>
      </c>
      <c r="AV79" s="72"/>
      <c r="AW79" s="72"/>
      <c r="AX79" s="121" t="s">
        <v>116</v>
      </c>
    </row>
    <row r="80" spans="1:50" ht="38.25">
      <c r="A80" s="120" t="s">
        <v>305</v>
      </c>
      <c r="B80" s="117" t="s">
        <v>116</v>
      </c>
      <c r="C80" s="117" t="s">
        <v>116</v>
      </c>
      <c r="D80" s="118" t="s">
        <v>299</v>
      </c>
      <c r="E80" s="68" t="s">
        <v>306</v>
      </c>
      <c r="F80" s="75" t="s">
        <v>307</v>
      </c>
      <c r="G80" s="123" t="s">
        <v>116</v>
      </c>
      <c r="H80" s="72" t="s">
        <v>116</v>
      </c>
      <c r="I80" s="72" t="s">
        <v>116</v>
      </c>
      <c r="J80" s="72" t="s">
        <v>116</v>
      </c>
      <c r="K80" s="72"/>
      <c r="L80" s="77"/>
      <c r="M80" s="121" t="s">
        <v>116</v>
      </c>
      <c r="N80" s="76"/>
      <c r="O80" s="77"/>
      <c r="P80" s="77"/>
      <c r="Q80" s="72"/>
      <c r="R80" s="72"/>
      <c r="S80" s="72"/>
      <c r="T80" s="72"/>
      <c r="U80" s="78"/>
      <c r="V80" s="123" t="s">
        <v>116</v>
      </c>
      <c r="W80" s="72" t="s">
        <v>116</v>
      </c>
      <c r="X80" s="72" t="s">
        <v>116</v>
      </c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121" t="s">
        <v>116</v>
      </c>
      <c r="AJ80" s="76"/>
      <c r="AK80" s="72" t="s">
        <v>116</v>
      </c>
      <c r="AL80" s="72"/>
      <c r="AM80" s="73"/>
      <c r="AN80" s="72"/>
      <c r="AO80" s="72"/>
      <c r="AP80" s="72"/>
      <c r="AQ80" s="72"/>
      <c r="AR80" s="72"/>
      <c r="AS80" s="72" t="s">
        <v>116</v>
      </c>
      <c r="AT80" s="72" t="s">
        <v>116</v>
      </c>
      <c r="AU80" s="73" t="s">
        <v>116</v>
      </c>
      <c r="AV80" s="72"/>
      <c r="AW80" s="72"/>
      <c r="AX80" s="121" t="s">
        <v>116</v>
      </c>
    </row>
    <row r="81" spans="1:50" ht="38.25">
      <c r="A81" s="120" t="s">
        <v>308</v>
      </c>
      <c r="B81" s="117" t="s">
        <v>116</v>
      </c>
      <c r="C81" s="117" t="s">
        <v>116</v>
      </c>
      <c r="D81" s="118" t="s">
        <v>299</v>
      </c>
      <c r="E81" s="118" t="s">
        <v>309</v>
      </c>
      <c r="F81" s="75" t="s">
        <v>310</v>
      </c>
      <c r="G81" s="123" t="s">
        <v>116</v>
      </c>
      <c r="H81" s="72" t="s">
        <v>116</v>
      </c>
      <c r="I81" s="72" t="s">
        <v>116</v>
      </c>
      <c r="J81" s="72" t="s">
        <v>116</v>
      </c>
      <c r="K81" s="72"/>
      <c r="L81" s="77"/>
      <c r="M81" s="121" t="s">
        <v>116</v>
      </c>
      <c r="N81" s="76"/>
      <c r="O81" s="77"/>
      <c r="P81" s="77"/>
      <c r="Q81" s="72"/>
      <c r="R81" s="72"/>
      <c r="S81" s="72"/>
      <c r="T81" s="72"/>
      <c r="U81" s="78"/>
      <c r="V81" s="123" t="s">
        <v>116</v>
      </c>
      <c r="W81" s="72" t="s">
        <v>116</v>
      </c>
      <c r="X81" s="72" t="s">
        <v>116</v>
      </c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121" t="s">
        <v>116</v>
      </c>
      <c r="AJ81" s="76"/>
      <c r="AK81" s="72" t="s">
        <v>116</v>
      </c>
      <c r="AL81" s="72"/>
      <c r="AM81" s="73"/>
      <c r="AN81" s="72"/>
      <c r="AO81" s="72"/>
      <c r="AP81" s="72"/>
      <c r="AQ81" s="72"/>
      <c r="AR81" s="72"/>
      <c r="AS81" s="72" t="s">
        <v>116</v>
      </c>
      <c r="AT81" s="72" t="s">
        <v>116</v>
      </c>
      <c r="AU81" s="73" t="s">
        <v>116</v>
      </c>
      <c r="AV81" s="72"/>
      <c r="AW81" s="72"/>
      <c r="AX81" s="121" t="s">
        <v>116</v>
      </c>
    </row>
    <row r="82" spans="1:50" ht="38.25">
      <c r="A82" s="120" t="s">
        <v>311</v>
      </c>
      <c r="B82" s="117" t="s">
        <v>116</v>
      </c>
      <c r="C82" s="117" t="s">
        <v>116</v>
      </c>
      <c r="D82" s="118" t="s">
        <v>299</v>
      </c>
      <c r="E82" s="118" t="s">
        <v>312</v>
      </c>
      <c r="F82" s="75" t="s">
        <v>313</v>
      </c>
      <c r="G82" s="123" t="s">
        <v>116</v>
      </c>
      <c r="H82" s="72" t="s">
        <v>116</v>
      </c>
      <c r="I82" s="72" t="s">
        <v>116</v>
      </c>
      <c r="J82" s="72" t="s">
        <v>116</v>
      </c>
      <c r="K82" s="72"/>
      <c r="L82" s="77"/>
      <c r="M82" s="121" t="s">
        <v>116</v>
      </c>
      <c r="N82" s="76"/>
      <c r="O82" s="77"/>
      <c r="P82" s="77"/>
      <c r="Q82" s="72"/>
      <c r="R82" s="72"/>
      <c r="S82" s="72"/>
      <c r="T82" s="72"/>
      <c r="U82" s="78"/>
      <c r="V82" s="123" t="s">
        <v>116</v>
      </c>
      <c r="W82" s="72" t="s">
        <v>116</v>
      </c>
      <c r="X82" s="72" t="s">
        <v>116</v>
      </c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121" t="s">
        <v>116</v>
      </c>
      <c r="AJ82" s="76"/>
      <c r="AK82" s="72" t="s">
        <v>116</v>
      </c>
      <c r="AL82" s="72"/>
      <c r="AM82" s="73"/>
      <c r="AN82" s="72"/>
      <c r="AO82" s="72"/>
      <c r="AP82" s="72"/>
      <c r="AQ82" s="72"/>
      <c r="AR82" s="72"/>
      <c r="AS82" s="72" t="s">
        <v>116</v>
      </c>
      <c r="AT82" s="72" t="s">
        <v>116</v>
      </c>
      <c r="AU82" s="73" t="s">
        <v>116</v>
      </c>
      <c r="AV82" s="72"/>
      <c r="AW82" s="72"/>
      <c r="AX82" s="121" t="s">
        <v>116</v>
      </c>
    </row>
    <row r="83" spans="1:50" ht="39" thickBot="1">
      <c r="A83" s="124" t="s">
        <v>311</v>
      </c>
      <c r="B83" s="125" t="s">
        <v>116</v>
      </c>
      <c r="C83" s="125" t="s">
        <v>116</v>
      </c>
      <c r="D83" s="126" t="s">
        <v>299</v>
      </c>
      <c r="E83" s="126" t="s">
        <v>312</v>
      </c>
      <c r="F83" s="95" t="s">
        <v>313</v>
      </c>
      <c r="G83" s="127" t="s">
        <v>116</v>
      </c>
      <c r="H83" s="92" t="s">
        <v>116</v>
      </c>
      <c r="I83" s="92" t="s">
        <v>116</v>
      </c>
      <c r="J83" s="92" t="s">
        <v>116</v>
      </c>
      <c r="K83" s="92"/>
      <c r="L83" s="97"/>
      <c r="M83" s="128" t="s">
        <v>116</v>
      </c>
      <c r="N83" s="96"/>
      <c r="O83" s="97"/>
      <c r="P83" s="97"/>
      <c r="Q83" s="92"/>
      <c r="R83" s="92"/>
      <c r="S83" s="92"/>
      <c r="T83" s="92"/>
      <c r="U83" s="99"/>
      <c r="V83" s="127" t="s">
        <v>116</v>
      </c>
      <c r="W83" s="92" t="s">
        <v>116</v>
      </c>
      <c r="X83" s="92" t="s">
        <v>116</v>
      </c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128" t="s">
        <v>116</v>
      </c>
      <c r="AJ83" s="96"/>
      <c r="AK83" s="92" t="s">
        <v>116</v>
      </c>
      <c r="AL83" s="92"/>
      <c r="AM83" s="93"/>
      <c r="AN83" s="92"/>
      <c r="AO83" s="92"/>
      <c r="AP83" s="92"/>
      <c r="AQ83" s="92"/>
      <c r="AR83" s="92"/>
      <c r="AS83" s="92" t="s">
        <v>116</v>
      </c>
      <c r="AT83" s="92" t="s">
        <v>116</v>
      </c>
      <c r="AU83" s="93" t="s">
        <v>116</v>
      </c>
      <c r="AV83" s="92"/>
      <c r="AW83" s="92"/>
      <c r="AX83" s="128" t="s">
        <v>116</v>
      </c>
    </row>
    <row r="84" spans="1:50" ht="15" customHeight="1" thickBot="1">
      <c r="A84" s="129"/>
      <c r="B84" s="28"/>
      <c r="C84" s="28"/>
      <c r="D84" s="130"/>
      <c r="E84" s="110"/>
      <c r="F84" s="36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2"/>
    </row>
    <row r="85" spans="1:50" ht="13.5" thickBot="1">
      <c r="A85" s="27" t="s">
        <v>314</v>
      </c>
      <c r="B85" s="132"/>
      <c r="C85" s="132"/>
      <c r="D85" s="41"/>
      <c r="E85" s="133"/>
      <c r="F85" s="115" t="s">
        <v>315</v>
      </c>
      <c r="G85" s="48"/>
      <c r="H85" s="28"/>
      <c r="I85" s="28"/>
      <c r="J85" s="28"/>
      <c r="K85" s="28"/>
      <c r="L85" s="28"/>
      <c r="M85" s="134"/>
      <c r="N85" s="48"/>
      <c r="O85" s="28"/>
      <c r="P85" s="28"/>
      <c r="Q85" s="28"/>
      <c r="R85" s="28"/>
      <c r="S85" s="28"/>
      <c r="T85" s="28"/>
      <c r="U85" s="134"/>
      <c r="V85" s="4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134"/>
      <c r="AJ85" s="4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134"/>
    </row>
    <row r="86" spans="1:50" ht="12.75">
      <c r="A86" s="135" t="s">
        <v>316</v>
      </c>
      <c r="B86" s="136" t="s">
        <v>116</v>
      </c>
      <c r="C86" s="136" t="s">
        <v>116</v>
      </c>
      <c r="D86" s="137"/>
      <c r="E86" s="138" t="s">
        <v>317</v>
      </c>
      <c r="F86" s="65" t="s">
        <v>318</v>
      </c>
      <c r="G86" s="58"/>
      <c r="H86" s="60"/>
      <c r="I86" s="60"/>
      <c r="J86" s="60"/>
      <c r="K86" s="60"/>
      <c r="L86" s="60"/>
      <c r="M86" s="62"/>
      <c r="N86" s="58"/>
      <c r="O86" s="60"/>
      <c r="P86" s="60"/>
      <c r="Q86" s="60"/>
      <c r="R86" s="60"/>
      <c r="S86" s="60"/>
      <c r="T86" s="60"/>
      <c r="U86" s="62"/>
      <c r="V86" s="76"/>
      <c r="W86" s="72" t="s">
        <v>116</v>
      </c>
      <c r="X86" s="72"/>
      <c r="Y86" s="72"/>
      <c r="Z86" s="72" t="s">
        <v>116</v>
      </c>
      <c r="AA86" s="72" t="s">
        <v>116</v>
      </c>
      <c r="AB86" s="72"/>
      <c r="AC86" s="72"/>
      <c r="AD86" s="72" t="s">
        <v>116</v>
      </c>
      <c r="AE86" s="72" t="s">
        <v>116</v>
      </c>
      <c r="AF86" s="72" t="s">
        <v>116</v>
      </c>
      <c r="AG86" s="72" t="s">
        <v>116</v>
      </c>
      <c r="AH86" s="72"/>
      <c r="AI86" s="78" t="s">
        <v>116</v>
      </c>
      <c r="AJ86" s="58"/>
      <c r="AK86" s="60"/>
      <c r="AL86" s="60"/>
      <c r="AM86" s="60"/>
      <c r="AN86" s="60"/>
      <c r="AO86" s="60" t="s">
        <v>116</v>
      </c>
      <c r="AP86" s="60" t="s">
        <v>116</v>
      </c>
      <c r="AQ86" s="60"/>
      <c r="AR86" s="60" t="s">
        <v>116</v>
      </c>
      <c r="AS86" s="60"/>
      <c r="AT86" s="60"/>
      <c r="AU86" s="60"/>
      <c r="AV86" s="60"/>
      <c r="AW86" s="60" t="s">
        <v>116</v>
      </c>
      <c r="AX86" s="62" t="s">
        <v>116</v>
      </c>
    </row>
    <row r="87" spans="1:50" ht="12.75">
      <c r="A87" s="139" t="s">
        <v>319</v>
      </c>
      <c r="B87" s="140" t="s">
        <v>116</v>
      </c>
      <c r="C87" s="140" t="s">
        <v>116</v>
      </c>
      <c r="D87" s="141"/>
      <c r="E87" s="138" t="s">
        <v>317</v>
      </c>
      <c r="F87" s="75" t="s">
        <v>320</v>
      </c>
      <c r="G87" s="76"/>
      <c r="H87" s="72"/>
      <c r="I87" s="72"/>
      <c r="J87" s="72"/>
      <c r="K87" s="72"/>
      <c r="L87" s="72"/>
      <c r="M87" s="78"/>
      <c r="N87" s="76"/>
      <c r="O87" s="72"/>
      <c r="P87" s="72"/>
      <c r="Q87" s="72"/>
      <c r="R87" s="72"/>
      <c r="S87" s="72"/>
      <c r="T87" s="72"/>
      <c r="U87" s="78"/>
      <c r="V87" s="76"/>
      <c r="W87" s="72" t="s">
        <v>116</v>
      </c>
      <c r="X87" s="72"/>
      <c r="Y87" s="72"/>
      <c r="Z87" s="72" t="s">
        <v>116</v>
      </c>
      <c r="AA87" s="72" t="s">
        <v>116</v>
      </c>
      <c r="AB87" s="72"/>
      <c r="AC87" s="72"/>
      <c r="AD87" s="72" t="s">
        <v>116</v>
      </c>
      <c r="AE87" s="72" t="s">
        <v>116</v>
      </c>
      <c r="AF87" s="72" t="s">
        <v>116</v>
      </c>
      <c r="AG87" s="72" t="s">
        <v>116</v>
      </c>
      <c r="AH87" s="72"/>
      <c r="AI87" s="78" t="s">
        <v>116</v>
      </c>
      <c r="AJ87" s="76"/>
      <c r="AK87" s="72"/>
      <c r="AL87" s="72"/>
      <c r="AM87" s="72"/>
      <c r="AN87" s="72"/>
      <c r="AO87" s="72" t="s">
        <v>116</v>
      </c>
      <c r="AP87" s="72" t="s">
        <v>116</v>
      </c>
      <c r="AQ87" s="72"/>
      <c r="AR87" s="72" t="s">
        <v>116</v>
      </c>
      <c r="AS87" s="72"/>
      <c r="AT87" s="72"/>
      <c r="AU87" s="72"/>
      <c r="AV87" s="72"/>
      <c r="AW87" s="72" t="s">
        <v>116</v>
      </c>
      <c r="AX87" s="78" t="s">
        <v>116</v>
      </c>
    </row>
    <row r="88" spans="1:50" ht="12.75">
      <c r="A88" s="139" t="s">
        <v>321</v>
      </c>
      <c r="B88" s="140" t="s">
        <v>116</v>
      </c>
      <c r="C88" s="140" t="s">
        <v>116</v>
      </c>
      <c r="D88" s="141"/>
      <c r="E88" s="138" t="s">
        <v>317</v>
      </c>
      <c r="F88" s="75" t="s">
        <v>322</v>
      </c>
      <c r="G88" s="76"/>
      <c r="H88" s="72"/>
      <c r="I88" s="72"/>
      <c r="J88" s="72"/>
      <c r="K88" s="72"/>
      <c r="L88" s="72"/>
      <c r="M88" s="78"/>
      <c r="N88" s="76"/>
      <c r="O88" s="72"/>
      <c r="P88" s="72"/>
      <c r="Q88" s="72"/>
      <c r="R88" s="72"/>
      <c r="S88" s="72"/>
      <c r="T88" s="72"/>
      <c r="U88" s="78"/>
      <c r="V88" s="76"/>
      <c r="W88" s="72" t="s">
        <v>116</v>
      </c>
      <c r="X88" s="72"/>
      <c r="Y88" s="72"/>
      <c r="Z88" s="72" t="s">
        <v>116</v>
      </c>
      <c r="AA88" s="72" t="s">
        <v>116</v>
      </c>
      <c r="AB88" s="72"/>
      <c r="AC88" s="72"/>
      <c r="AD88" s="72" t="s">
        <v>116</v>
      </c>
      <c r="AE88" s="72" t="s">
        <v>116</v>
      </c>
      <c r="AF88" s="72" t="s">
        <v>116</v>
      </c>
      <c r="AG88" s="72" t="s">
        <v>116</v>
      </c>
      <c r="AH88" s="72"/>
      <c r="AI88" s="78" t="s">
        <v>116</v>
      </c>
      <c r="AJ88" s="76"/>
      <c r="AK88" s="72"/>
      <c r="AL88" s="72"/>
      <c r="AM88" s="72"/>
      <c r="AN88" s="72"/>
      <c r="AO88" s="72" t="s">
        <v>116</v>
      </c>
      <c r="AP88" s="72" t="s">
        <v>116</v>
      </c>
      <c r="AQ88" s="72"/>
      <c r="AR88" s="72" t="s">
        <v>116</v>
      </c>
      <c r="AS88" s="72"/>
      <c r="AT88" s="72"/>
      <c r="AU88" s="72"/>
      <c r="AV88" s="72"/>
      <c r="AW88" s="72" t="s">
        <v>116</v>
      </c>
      <c r="AX88" s="78" t="s">
        <v>116</v>
      </c>
    </row>
    <row r="89" spans="1:50" ht="12.75">
      <c r="A89" s="139" t="s">
        <v>323</v>
      </c>
      <c r="B89" s="140" t="s">
        <v>116</v>
      </c>
      <c r="C89" s="140" t="s">
        <v>116</v>
      </c>
      <c r="D89" s="141"/>
      <c r="E89" s="142" t="s">
        <v>324</v>
      </c>
      <c r="F89" s="75" t="s">
        <v>325</v>
      </c>
      <c r="G89" s="76"/>
      <c r="H89" s="72"/>
      <c r="I89" s="72"/>
      <c r="J89" s="72"/>
      <c r="K89" s="72"/>
      <c r="L89" s="72"/>
      <c r="M89" s="78"/>
      <c r="N89" s="76"/>
      <c r="O89" s="72"/>
      <c r="P89" s="72"/>
      <c r="Q89" s="72"/>
      <c r="R89" s="72"/>
      <c r="S89" s="72"/>
      <c r="T89" s="72"/>
      <c r="U89" s="78"/>
      <c r="V89" s="76"/>
      <c r="W89" s="72" t="s">
        <v>116</v>
      </c>
      <c r="X89" s="72"/>
      <c r="Y89" s="72"/>
      <c r="Z89" s="72" t="s">
        <v>116</v>
      </c>
      <c r="AA89" s="72" t="s">
        <v>116</v>
      </c>
      <c r="AB89" s="72"/>
      <c r="AC89" s="72"/>
      <c r="AD89" s="72" t="s">
        <v>116</v>
      </c>
      <c r="AE89" s="72" t="s">
        <v>116</v>
      </c>
      <c r="AF89" s="72" t="s">
        <v>116</v>
      </c>
      <c r="AG89" s="72" t="s">
        <v>116</v>
      </c>
      <c r="AH89" s="72"/>
      <c r="AI89" s="78" t="s">
        <v>116</v>
      </c>
      <c r="AJ89" s="76"/>
      <c r="AK89" s="72"/>
      <c r="AL89" s="72"/>
      <c r="AM89" s="72"/>
      <c r="AN89" s="72"/>
      <c r="AO89" s="72" t="s">
        <v>116</v>
      </c>
      <c r="AP89" s="72" t="s">
        <v>116</v>
      </c>
      <c r="AQ89" s="72"/>
      <c r="AR89" s="72" t="s">
        <v>116</v>
      </c>
      <c r="AS89" s="72"/>
      <c r="AT89" s="72"/>
      <c r="AU89" s="72"/>
      <c r="AV89" s="72"/>
      <c r="AW89" s="72" t="s">
        <v>116</v>
      </c>
      <c r="AX89" s="78" t="s">
        <v>116</v>
      </c>
    </row>
    <row r="90" spans="1:50" ht="12.75">
      <c r="A90" s="139" t="s">
        <v>326</v>
      </c>
      <c r="B90" s="140" t="s">
        <v>116</v>
      </c>
      <c r="C90" s="140" t="s">
        <v>116</v>
      </c>
      <c r="D90" s="141"/>
      <c r="E90" s="142" t="s">
        <v>327</v>
      </c>
      <c r="F90" s="75" t="s">
        <v>328</v>
      </c>
      <c r="G90" s="76"/>
      <c r="H90" s="72"/>
      <c r="I90" s="72"/>
      <c r="J90" s="72"/>
      <c r="K90" s="72"/>
      <c r="L90" s="72"/>
      <c r="M90" s="78"/>
      <c r="N90" s="76"/>
      <c r="O90" s="72"/>
      <c r="P90" s="72"/>
      <c r="Q90" s="72"/>
      <c r="R90" s="72"/>
      <c r="S90" s="72"/>
      <c r="T90" s="72"/>
      <c r="U90" s="78"/>
      <c r="V90" s="76"/>
      <c r="W90" s="72" t="s">
        <v>116</v>
      </c>
      <c r="X90" s="72"/>
      <c r="Y90" s="72"/>
      <c r="Z90" s="72" t="s">
        <v>116</v>
      </c>
      <c r="AA90" s="72" t="s">
        <v>116</v>
      </c>
      <c r="AB90" s="72"/>
      <c r="AC90" s="72"/>
      <c r="AD90" s="72" t="s">
        <v>116</v>
      </c>
      <c r="AE90" s="72" t="s">
        <v>116</v>
      </c>
      <c r="AF90" s="72" t="s">
        <v>116</v>
      </c>
      <c r="AG90" s="72" t="s">
        <v>116</v>
      </c>
      <c r="AH90" s="72"/>
      <c r="AI90" s="78" t="s">
        <v>116</v>
      </c>
      <c r="AJ90" s="76"/>
      <c r="AK90" s="72"/>
      <c r="AL90" s="72"/>
      <c r="AM90" s="72"/>
      <c r="AN90" s="72"/>
      <c r="AO90" s="72" t="s">
        <v>116</v>
      </c>
      <c r="AP90" s="72" t="s">
        <v>116</v>
      </c>
      <c r="AQ90" s="72"/>
      <c r="AR90" s="72" t="s">
        <v>116</v>
      </c>
      <c r="AS90" s="72"/>
      <c r="AT90" s="72"/>
      <c r="AU90" s="72"/>
      <c r="AV90" s="72"/>
      <c r="AW90" s="72" t="s">
        <v>116</v>
      </c>
      <c r="AX90" s="78" t="s">
        <v>116</v>
      </c>
    </row>
    <row r="91" spans="1:50" ht="63.75">
      <c r="A91" s="139" t="s">
        <v>329</v>
      </c>
      <c r="B91" s="140" t="s">
        <v>116</v>
      </c>
      <c r="C91" s="140" t="s">
        <v>116</v>
      </c>
      <c r="D91" s="141"/>
      <c r="E91" s="142" t="s">
        <v>330</v>
      </c>
      <c r="F91" s="75" t="s">
        <v>331</v>
      </c>
      <c r="G91" s="76"/>
      <c r="H91" s="72"/>
      <c r="I91" s="72"/>
      <c r="J91" s="72"/>
      <c r="K91" s="72"/>
      <c r="L91" s="72"/>
      <c r="M91" s="78"/>
      <c r="N91" s="76"/>
      <c r="O91" s="72"/>
      <c r="P91" s="72"/>
      <c r="Q91" s="72"/>
      <c r="R91" s="72"/>
      <c r="S91" s="72"/>
      <c r="T91" s="72"/>
      <c r="U91" s="78"/>
      <c r="V91" s="76"/>
      <c r="W91" s="72" t="s">
        <v>116</v>
      </c>
      <c r="X91" s="72"/>
      <c r="Y91" s="72"/>
      <c r="Z91" s="72" t="s">
        <v>116</v>
      </c>
      <c r="AA91" s="72" t="s">
        <v>116</v>
      </c>
      <c r="AB91" s="72"/>
      <c r="AC91" s="72"/>
      <c r="AD91" s="72" t="s">
        <v>116</v>
      </c>
      <c r="AE91" s="72" t="s">
        <v>116</v>
      </c>
      <c r="AF91" s="72" t="s">
        <v>116</v>
      </c>
      <c r="AG91" s="72" t="s">
        <v>116</v>
      </c>
      <c r="AH91" s="72"/>
      <c r="AI91" s="78" t="s">
        <v>116</v>
      </c>
      <c r="AJ91" s="76"/>
      <c r="AK91" s="72"/>
      <c r="AL91" s="72"/>
      <c r="AM91" s="72"/>
      <c r="AN91" s="72"/>
      <c r="AO91" s="72" t="s">
        <v>116</v>
      </c>
      <c r="AP91" s="72" t="s">
        <v>116</v>
      </c>
      <c r="AQ91" s="72"/>
      <c r="AR91" s="72" t="s">
        <v>116</v>
      </c>
      <c r="AS91" s="72"/>
      <c r="AT91" s="72"/>
      <c r="AU91" s="72"/>
      <c r="AV91" s="72"/>
      <c r="AW91" s="72" t="s">
        <v>116</v>
      </c>
      <c r="AX91" s="78" t="s">
        <v>116</v>
      </c>
    </row>
    <row r="92" spans="1:50" ht="25.5">
      <c r="A92" s="139" t="s">
        <v>332</v>
      </c>
      <c r="B92" s="143" t="s">
        <v>116</v>
      </c>
      <c r="C92" s="141" t="s">
        <v>116</v>
      </c>
      <c r="E92" s="142" t="s">
        <v>333</v>
      </c>
      <c r="F92" s="75" t="s">
        <v>334</v>
      </c>
      <c r="G92" s="76"/>
      <c r="H92" s="72"/>
      <c r="I92" s="72"/>
      <c r="J92" s="72"/>
      <c r="K92" s="72"/>
      <c r="L92" s="72"/>
      <c r="M92" s="78"/>
      <c r="N92" s="76"/>
      <c r="O92" s="72"/>
      <c r="P92" s="72"/>
      <c r="Q92" s="72"/>
      <c r="R92" s="72"/>
      <c r="S92" s="72"/>
      <c r="T92" s="72"/>
      <c r="U92" s="78"/>
      <c r="V92" s="76"/>
      <c r="W92" s="72" t="s">
        <v>116</v>
      </c>
      <c r="X92" s="72"/>
      <c r="Y92" s="72"/>
      <c r="Z92" s="72" t="s">
        <v>116</v>
      </c>
      <c r="AA92" s="72" t="s">
        <v>116</v>
      </c>
      <c r="AB92" s="72"/>
      <c r="AC92" s="72"/>
      <c r="AD92" s="72" t="s">
        <v>116</v>
      </c>
      <c r="AE92" s="72" t="s">
        <v>116</v>
      </c>
      <c r="AF92" s="72" t="s">
        <v>116</v>
      </c>
      <c r="AG92" s="72" t="s">
        <v>116</v>
      </c>
      <c r="AH92" s="72"/>
      <c r="AI92" s="78" t="s">
        <v>116</v>
      </c>
      <c r="AJ92" s="76"/>
      <c r="AK92" s="72"/>
      <c r="AL92" s="72"/>
      <c r="AM92" s="72"/>
      <c r="AN92" s="72"/>
      <c r="AO92" s="72" t="s">
        <v>116</v>
      </c>
      <c r="AP92" s="72" t="s">
        <v>116</v>
      </c>
      <c r="AQ92" s="72"/>
      <c r="AR92" s="72" t="s">
        <v>116</v>
      </c>
      <c r="AS92" s="72"/>
      <c r="AT92" s="72"/>
      <c r="AU92" s="72"/>
      <c r="AV92" s="72"/>
      <c r="AW92" s="72" t="s">
        <v>116</v>
      </c>
      <c r="AX92" s="78" t="s">
        <v>116</v>
      </c>
    </row>
    <row r="93" spans="1:50" ht="12.75">
      <c r="A93" s="139" t="s">
        <v>335</v>
      </c>
      <c r="B93" s="140" t="s">
        <v>116</v>
      </c>
      <c r="C93" s="140" t="s">
        <v>116</v>
      </c>
      <c r="D93" s="141"/>
      <c r="E93" s="142"/>
      <c r="F93" s="75" t="s">
        <v>336</v>
      </c>
      <c r="G93" s="76"/>
      <c r="H93" s="72"/>
      <c r="I93" s="72"/>
      <c r="J93" s="72"/>
      <c r="K93" s="72"/>
      <c r="L93" s="72"/>
      <c r="M93" s="78"/>
      <c r="N93" s="76"/>
      <c r="O93" s="72"/>
      <c r="P93" s="72"/>
      <c r="Q93" s="72"/>
      <c r="R93" s="72"/>
      <c r="S93" s="72"/>
      <c r="T93" s="72"/>
      <c r="U93" s="78"/>
      <c r="V93" s="76"/>
      <c r="W93" s="72" t="s">
        <v>116</v>
      </c>
      <c r="X93" s="72"/>
      <c r="Y93" s="72"/>
      <c r="Z93" s="72" t="s">
        <v>116</v>
      </c>
      <c r="AA93" s="72" t="s">
        <v>116</v>
      </c>
      <c r="AB93" s="72"/>
      <c r="AC93" s="72"/>
      <c r="AD93" s="72" t="s">
        <v>116</v>
      </c>
      <c r="AE93" s="72" t="s">
        <v>116</v>
      </c>
      <c r="AF93" s="72" t="s">
        <v>116</v>
      </c>
      <c r="AG93" s="72" t="s">
        <v>116</v>
      </c>
      <c r="AH93" s="72"/>
      <c r="AI93" s="78" t="s">
        <v>116</v>
      </c>
      <c r="AJ93" s="76"/>
      <c r="AK93" s="72"/>
      <c r="AL93" s="72"/>
      <c r="AM93" s="72"/>
      <c r="AN93" s="72"/>
      <c r="AO93" s="72" t="s">
        <v>116</v>
      </c>
      <c r="AP93" s="72" t="s">
        <v>116</v>
      </c>
      <c r="AQ93" s="72"/>
      <c r="AR93" s="72" t="s">
        <v>116</v>
      </c>
      <c r="AS93" s="72"/>
      <c r="AT93" s="72"/>
      <c r="AU93" s="72"/>
      <c r="AV93" s="72"/>
      <c r="AW93" s="72" t="s">
        <v>116</v>
      </c>
      <c r="AX93" s="78" t="s">
        <v>116</v>
      </c>
    </row>
    <row r="94" spans="1:50" ht="12.75">
      <c r="A94" s="139" t="s">
        <v>337</v>
      </c>
      <c r="B94" s="140" t="s">
        <v>116</v>
      </c>
      <c r="C94" s="140" t="s">
        <v>116</v>
      </c>
      <c r="D94" s="141"/>
      <c r="E94" s="142" t="s">
        <v>338</v>
      </c>
      <c r="F94" s="75" t="s">
        <v>339</v>
      </c>
      <c r="G94" s="76"/>
      <c r="H94" s="72"/>
      <c r="I94" s="72"/>
      <c r="J94" s="72"/>
      <c r="K94" s="72"/>
      <c r="L94" s="72"/>
      <c r="M94" s="78"/>
      <c r="N94" s="76"/>
      <c r="O94" s="72"/>
      <c r="P94" s="72"/>
      <c r="Q94" s="72"/>
      <c r="R94" s="72"/>
      <c r="S94" s="72"/>
      <c r="T94" s="72"/>
      <c r="U94" s="78"/>
      <c r="V94" s="76"/>
      <c r="W94" s="72" t="s">
        <v>116</v>
      </c>
      <c r="X94" s="72"/>
      <c r="Y94" s="72"/>
      <c r="Z94" s="72" t="s">
        <v>116</v>
      </c>
      <c r="AA94" s="72" t="s">
        <v>116</v>
      </c>
      <c r="AB94" s="72"/>
      <c r="AC94" s="72"/>
      <c r="AD94" s="72" t="s">
        <v>116</v>
      </c>
      <c r="AE94" s="72" t="s">
        <v>116</v>
      </c>
      <c r="AF94" s="72" t="s">
        <v>116</v>
      </c>
      <c r="AG94" s="72" t="s">
        <v>116</v>
      </c>
      <c r="AH94" s="72"/>
      <c r="AI94" s="78" t="s">
        <v>116</v>
      </c>
      <c r="AJ94" s="76"/>
      <c r="AK94" s="72"/>
      <c r="AL94" s="72"/>
      <c r="AM94" s="72"/>
      <c r="AN94" s="72"/>
      <c r="AO94" s="72" t="s">
        <v>116</v>
      </c>
      <c r="AP94" s="72" t="s">
        <v>116</v>
      </c>
      <c r="AQ94" s="72"/>
      <c r="AR94" s="72" t="s">
        <v>116</v>
      </c>
      <c r="AS94" s="72"/>
      <c r="AT94" s="72"/>
      <c r="AU94" s="72"/>
      <c r="AV94" s="72"/>
      <c r="AW94" s="72" t="s">
        <v>116</v>
      </c>
      <c r="AX94" s="78" t="s">
        <v>116</v>
      </c>
    </row>
    <row r="95" spans="1:50" ht="12.75">
      <c r="A95" s="139" t="s">
        <v>340</v>
      </c>
      <c r="B95" s="140" t="s">
        <v>116</v>
      </c>
      <c r="C95" s="140"/>
      <c r="D95" s="141"/>
      <c r="E95" s="142" t="s">
        <v>341</v>
      </c>
      <c r="F95" s="75"/>
      <c r="G95" s="76"/>
      <c r="H95" s="72"/>
      <c r="I95" s="72"/>
      <c r="J95" s="72"/>
      <c r="K95" s="72"/>
      <c r="L95" s="72"/>
      <c r="M95" s="78"/>
      <c r="N95" s="76"/>
      <c r="O95" s="72"/>
      <c r="P95" s="72"/>
      <c r="Q95" s="72"/>
      <c r="R95" s="72"/>
      <c r="S95" s="72"/>
      <c r="T95" s="72"/>
      <c r="U95" s="78"/>
      <c r="V95" s="76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8"/>
      <c r="AJ95" s="76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8"/>
    </row>
    <row r="96" spans="1:50" ht="38.25">
      <c r="A96" s="139" t="s">
        <v>342</v>
      </c>
      <c r="B96" s="140"/>
      <c r="C96" s="140" t="s">
        <v>116</v>
      </c>
      <c r="D96" s="141"/>
      <c r="E96" s="142" t="s">
        <v>343</v>
      </c>
      <c r="F96" s="75"/>
      <c r="G96" s="76"/>
      <c r="H96" s="72"/>
      <c r="I96" s="72"/>
      <c r="J96" s="72"/>
      <c r="K96" s="72"/>
      <c r="L96" s="72"/>
      <c r="M96" s="78"/>
      <c r="N96" s="76"/>
      <c r="O96" s="72"/>
      <c r="P96" s="72"/>
      <c r="Q96" s="72"/>
      <c r="R96" s="72"/>
      <c r="S96" s="72"/>
      <c r="T96" s="72"/>
      <c r="U96" s="78"/>
      <c r="V96" s="76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8"/>
      <c r="AJ96" s="76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8"/>
    </row>
    <row r="97" spans="1:50" ht="12.75">
      <c r="A97" s="139" t="s">
        <v>344</v>
      </c>
      <c r="B97" s="140" t="s">
        <v>116</v>
      </c>
      <c r="C97" s="140" t="s">
        <v>116</v>
      </c>
      <c r="D97" s="141"/>
      <c r="E97" s="142" t="s">
        <v>345</v>
      </c>
      <c r="F97" s="75"/>
      <c r="G97" s="76"/>
      <c r="H97" s="72"/>
      <c r="I97" s="72"/>
      <c r="J97" s="72"/>
      <c r="K97" s="72"/>
      <c r="L97" s="72"/>
      <c r="M97" s="78"/>
      <c r="N97" s="76"/>
      <c r="O97" s="72"/>
      <c r="P97" s="72"/>
      <c r="Q97" s="72"/>
      <c r="R97" s="72"/>
      <c r="S97" s="72"/>
      <c r="T97" s="72"/>
      <c r="U97" s="78"/>
      <c r="V97" s="76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8"/>
      <c r="AJ97" s="76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8"/>
    </row>
    <row r="98" spans="1:50" ht="12.75">
      <c r="A98" s="139" t="s">
        <v>346</v>
      </c>
      <c r="B98" s="140" t="s">
        <v>116</v>
      </c>
      <c r="C98" s="140" t="s">
        <v>116</v>
      </c>
      <c r="D98" s="141"/>
      <c r="E98" s="142" t="s">
        <v>347</v>
      </c>
      <c r="F98" s="75" t="s">
        <v>348</v>
      </c>
      <c r="G98" s="76"/>
      <c r="H98" s="72"/>
      <c r="I98" s="72"/>
      <c r="J98" s="72"/>
      <c r="K98" s="72"/>
      <c r="L98" s="72"/>
      <c r="M98" s="78"/>
      <c r="N98" s="76"/>
      <c r="O98" s="72"/>
      <c r="P98" s="72"/>
      <c r="Q98" s="72"/>
      <c r="R98" s="72"/>
      <c r="S98" s="72"/>
      <c r="T98" s="72"/>
      <c r="U98" s="78"/>
      <c r="V98" s="76"/>
      <c r="W98" s="72" t="s">
        <v>116</v>
      </c>
      <c r="X98" s="72"/>
      <c r="Y98" s="72"/>
      <c r="Z98" s="72" t="s">
        <v>116</v>
      </c>
      <c r="AA98" s="72" t="s">
        <v>116</v>
      </c>
      <c r="AB98" s="72"/>
      <c r="AC98" s="72"/>
      <c r="AD98" s="72" t="s">
        <v>116</v>
      </c>
      <c r="AE98" s="72" t="s">
        <v>116</v>
      </c>
      <c r="AF98" s="72" t="s">
        <v>116</v>
      </c>
      <c r="AG98" s="72" t="s">
        <v>116</v>
      </c>
      <c r="AH98" s="72"/>
      <c r="AI98" s="78" t="s">
        <v>116</v>
      </c>
      <c r="AJ98" s="76"/>
      <c r="AK98" s="72"/>
      <c r="AL98" s="72"/>
      <c r="AM98" s="72"/>
      <c r="AN98" s="72"/>
      <c r="AO98" s="72" t="s">
        <v>116</v>
      </c>
      <c r="AP98" s="72" t="s">
        <v>116</v>
      </c>
      <c r="AQ98" s="72"/>
      <c r="AR98" s="72" t="s">
        <v>116</v>
      </c>
      <c r="AS98" s="72"/>
      <c r="AT98" s="72"/>
      <c r="AU98" s="72"/>
      <c r="AV98" s="72"/>
      <c r="AW98" s="72" t="s">
        <v>116</v>
      </c>
      <c r="AX98" s="78" t="s">
        <v>116</v>
      </c>
    </row>
    <row r="99" spans="1:50" ht="12.75">
      <c r="A99" s="139" t="s">
        <v>349</v>
      </c>
      <c r="B99" s="140" t="s">
        <v>116</v>
      </c>
      <c r="C99" s="140" t="s">
        <v>116</v>
      </c>
      <c r="D99" s="141"/>
      <c r="E99" s="142" t="s">
        <v>350</v>
      </c>
      <c r="F99" s="75" t="s">
        <v>351</v>
      </c>
      <c r="G99" s="76"/>
      <c r="H99" s="72"/>
      <c r="I99" s="72"/>
      <c r="J99" s="72"/>
      <c r="K99" s="72"/>
      <c r="L99" s="72"/>
      <c r="M99" s="78"/>
      <c r="N99" s="76"/>
      <c r="O99" s="72"/>
      <c r="P99" s="72"/>
      <c r="Q99" s="72"/>
      <c r="R99" s="72"/>
      <c r="S99" s="72"/>
      <c r="T99" s="72"/>
      <c r="U99" s="78"/>
      <c r="V99" s="76"/>
      <c r="W99" s="72" t="s">
        <v>116</v>
      </c>
      <c r="X99" s="72"/>
      <c r="Y99" s="72"/>
      <c r="Z99" s="72" t="s">
        <v>116</v>
      </c>
      <c r="AA99" s="72" t="s">
        <v>116</v>
      </c>
      <c r="AB99" s="72"/>
      <c r="AC99" s="72"/>
      <c r="AD99" s="72" t="s">
        <v>116</v>
      </c>
      <c r="AE99" s="72" t="s">
        <v>116</v>
      </c>
      <c r="AF99" s="72" t="s">
        <v>116</v>
      </c>
      <c r="AG99" s="72" t="s">
        <v>116</v>
      </c>
      <c r="AH99" s="72"/>
      <c r="AI99" s="78" t="s">
        <v>116</v>
      </c>
      <c r="AJ99" s="76"/>
      <c r="AK99" s="72"/>
      <c r="AL99" s="72"/>
      <c r="AM99" s="72"/>
      <c r="AN99" s="72"/>
      <c r="AO99" s="72" t="s">
        <v>116</v>
      </c>
      <c r="AP99" s="72" t="s">
        <v>116</v>
      </c>
      <c r="AQ99" s="72"/>
      <c r="AR99" s="72" t="s">
        <v>116</v>
      </c>
      <c r="AS99" s="72"/>
      <c r="AT99" s="72"/>
      <c r="AU99" s="72"/>
      <c r="AV99" s="72"/>
      <c r="AW99" s="72" t="s">
        <v>116</v>
      </c>
      <c r="AX99" s="78" t="s">
        <v>116</v>
      </c>
    </row>
    <row r="100" spans="1:50" ht="12.75">
      <c r="A100" s="139" t="s">
        <v>352</v>
      </c>
      <c r="B100" s="140" t="s">
        <v>116</v>
      </c>
      <c r="C100" s="140" t="s">
        <v>116</v>
      </c>
      <c r="D100" s="141"/>
      <c r="E100" s="142" t="s">
        <v>353</v>
      </c>
      <c r="F100" s="75" t="s">
        <v>354</v>
      </c>
      <c r="G100" s="76"/>
      <c r="H100" s="72"/>
      <c r="I100" s="72"/>
      <c r="J100" s="72"/>
      <c r="K100" s="72"/>
      <c r="L100" s="72"/>
      <c r="M100" s="78"/>
      <c r="N100" s="76"/>
      <c r="O100" s="72"/>
      <c r="P100" s="72"/>
      <c r="Q100" s="72"/>
      <c r="R100" s="72"/>
      <c r="S100" s="72"/>
      <c r="T100" s="72"/>
      <c r="U100" s="78"/>
      <c r="V100" s="76"/>
      <c r="W100" s="72" t="s">
        <v>116</v>
      </c>
      <c r="X100" s="72"/>
      <c r="Y100" s="72"/>
      <c r="Z100" s="72" t="s">
        <v>116</v>
      </c>
      <c r="AA100" s="72" t="s">
        <v>116</v>
      </c>
      <c r="AB100" s="72"/>
      <c r="AC100" s="72"/>
      <c r="AD100" s="72" t="s">
        <v>116</v>
      </c>
      <c r="AE100" s="72" t="s">
        <v>116</v>
      </c>
      <c r="AF100" s="72" t="s">
        <v>116</v>
      </c>
      <c r="AG100" s="72" t="s">
        <v>116</v>
      </c>
      <c r="AH100" s="72"/>
      <c r="AI100" s="78" t="s">
        <v>116</v>
      </c>
      <c r="AJ100" s="76"/>
      <c r="AK100" s="72"/>
      <c r="AL100" s="72"/>
      <c r="AM100" s="72"/>
      <c r="AN100" s="72"/>
      <c r="AO100" s="72" t="s">
        <v>116</v>
      </c>
      <c r="AP100" s="72" t="s">
        <v>116</v>
      </c>
      <c r="AQ100" s="72"/>
      <c r="AR100" s="72" t="s">
        <v>116</v>
      </c>
      <c r="AS100" s="72"/>
      <c r="AT100" s="72"/>
      <c r="AU100" s="72"/>
      <c r="AV100" s="72"/>
      <c r="AW100" s="72" t="s">
        <v>116</v>
      </c>
      <c r="AX100" s="78" t="s">
        <v>116</v>
      </c>
    </row>
    <row r="101" spans="1:50" ht="12.75">
      <c r="A101" s="139" t="s">
        <v>355</v>
      </c>
      <c r="B101" s="140"/>
      <c r="C101" s="140" t="s">
        <v>116</v>
      </c>
      <c r="D101" s="141"/>
      <c r="E101" s="142" t="s">
        <v>356</v>
      </c>
      <c r="F101" s="75" t="s">
        <v>357</v>
      </c>
      <c r="G101" s="76"/>
      <c r="H101" s="72"/>
      <c r="I101" s="72"/>
      <c r="J101" s="72"/>
      <c r="K101" s="72"/>
      <c r="L101" s="72"/>
      <c r="M101" s="78"/>
      <c r="N101" s="76"/>
      <c r="O101" s="72"/>
      <c r="P101" s="72"/>
      <c r="Q101" s="72"/>
      <c r="R101" s="72"/>
      <c r="S101" s="72"/>
      <c r="T101" s="72"/>
      <c r="U101" s="78"/>
      <c r="V101" s="76"/>
      <c r="W101" s="72" t="s">
        <v>116</v>
      </c>
      <c r="X101" s="72"/>
      <c r="Y101" s="72"/>
      <c r="Z101" s="72" t="s">
        <v>116</v>
      </c>
      <c r="AA101" s="72" t="s">
        <v>116</v>
      </c>
      <c r="AB101" s="72"/>
      <c r="AC101" s="72"/>
      <c r="AD101" s="72" t="s">
        <v>116</v>
      </c>
      <c r="AE101" s="72" t="s">
        <v>116</v>
      </c>
      <c r="AF101" s="72" t="s">
        <v>116</v>
      </c>
      <c r="AG101" s="72" t="s">
        <v>116</v>
      </c>
      <c r="AH101" s="72"/>
      <c r="AI101" s="78" t="s">
        <v>116</v>
      </c>
      <c r="AJ101" s="76"/>
      <c r="AK101" s="72"/>
      <c r="AL101" s="72"/>
      <c r="AM101" s="72"/>
      <c r="AN101" s="72"/>
      <c r="AO101" s="72" t="s">
        <v>116</v>
      </c>
      <c r="AP101" s="72" t="s">
        <v>116</v>
      </c>
      <c r="AQ101" s="72"/>
      <c r="AR101" s="72" t="s">
        <v>116</v>
      </c>
      <c r="AS101" s="72"/>
      <c r="AT101" s="72"/>
      <c r="AU101" s="72"/>
      <c r="AV101" s="72"/>
      <c r="AW101" s="72" t="s">
        <v>116</v>
      </c>
      <c r="AX101" s="78" t="s">
        <v>116</v>
      </c>
    </row>
    <row r="102" spans="1:50" ht="12.75">
      <c r="A102" s="139" t="s">
        <v>358</v>
      </c>
      <c r="B102" s="140" t="s">
        <v>116</v>
      </c>
      <c r="C102" s="140" t="s">
        <v>116</v>
      </c>
      <c r="D102" s="141"/>
      <c r="E102" s="142" t="s">
        <v>359</v>
      </c>
      <c r="F102" s="75" t="s">
        <v>360</v>
      </c>
      <c r="G102" s="76"/>
      <c r="H102" s="72"/>
      <c r="I102" s="72"/>
      <c r="J102" s="72"/>
      <c r="K102" s="72"/>
      <c r="L102" s="72"/>
      <c r="M102" s="78"/>
      <c r="N102" s="76"/>
      <c r="O102" s="72"/>
      <c r="P102" s="72"/>
      <c r="Q102" s="72"/>
      <c r="R102" s="72"/>
      <c r="S102" s="72"/>
      <c r="T102" s="72"/>
      <c r="U102" s="78"/>
      <c r="V102" s="76"/>
      <c r="W102" s="72" t="s">
        <v>116</v>
      </c>
      <c r="X102" s="72"/>
      <c r="Y102" s="72"/>
      <c r="Z102" s="72" t="s">
        <v>116</v>
      </c>
      <c r="AA102" s="72" t="s">
        <v>116</v>
      </c>
      <c r="AB102" s="72"/>
      <c r="AC102" s="72"/>
      <c r="AD102" s="72" t="s">
        <v>116</v>
      </c>
      <c r="AE102" s="72" t="s">
        <v>116</v>
      </c>
      <c r="AF102" s="72" t="s">
        <v>116</v>
      </c>
      <c r="AG102" s="72" t="s">
        <v>116</v>
      </c>
      <c r="AH102" s="72"/>
      <c r="AI102" s="78" t="s">
        <v>116</v>
      </c>
      <c r="AJ102" s="76"/>
      <c r="AK102" s="72"/>
      <c r="AL102" s="72"/>
      <c r="AM102" s="72"/>
      <c r="AN102" s="72"/>
      <c r="AO102" s="72" t="s">
        <v>116</v>
      </c>
      <c r="AP102" s="72" t="s">
        <v>116</v>
      </c>
      <c r="AQ102" s="72"/>
      <c r="AR102" s="72" t="s">
        <v>116</v>
      </c>
      <c r="AS102" s="72"/>
      <c r="AT102" s="72"/>
      <c r="AU102" s="72"/>
      <c r="AV102" s="72"/>
      <c r="AW102" s="72" t="s">
        <v>116</v>
      </c>
      <c r="AX102" s="78" t="s">
        <v>116</v>
      </c>
    </row>
    <row r="103" spans="1:50" ht="12.75">
      <c r="A103" s="139" t="s">
        <v>361</v>
      </c>
      <c r="B103" s="140" t="s">
        <v>116</v>
      </c>
      <c r="C103" s="140" t="s">
        <v>116</v>
      </c>
      <c r="D103" s="141"/>
      <c r="E103" s="142" t="s">
        <v>362</v>
      </c>
      <c r="F103" s="75" t="s">
        <v>363</v>
      </c>
      <c r="G103" s="76"/>
      <c r="H103" s="72"/>
      <c r="I103" s="72"/>
      <c r="J103" s="72"/>
      <c r="K103" s="72"/>
      <c r="L103" s="72"/>
      <c r="M103" s="78"/>
      <c r="N103" s="76"/>
      <c r="O103" s="72"/>
      <c r="P103" s="72"/>
      <c r="Q103" s="72"/>
      <c r="R103" s="72"/>
      <c r="S103" s="72"/>
      <c r="T103" s="72"/>
      <c r="U103" s="78"/>
      <c r="V103" s="76"/>
      <c r="W103" s="72" t="s">
        <v>116</v>
      </c>
      <c r="X103" s="72"/>
      <c r="Y103" s="72"/>
      <c r="Z103" s="72" t="s">
        <v>116</v>
      </c>
      <c r="AA103" s="72" t="s">
        <v>116</v>
      </c>
      <c r="AB103" s="72"/>
      <c r="AC103" s="72"/>
      <c r="AD103" s="72" t="s">
        <v>116</v>
      </c>
      <c r="AE103" s="72" t="s">
        <v>116</v>
      </c>
      <c r="AF103" s="72" t="s">
        <v>116</v>
      </c>
      <c r="AG103" s="72" t="s">
        <v>116</v>
      </c>
      <c r="AH103" s="72"/>
      <c r="AI103" s="78" t="s">
        <v>116</v>
      </c>
      <c r="AJ103" s="76"/>
      <c r="AK103" s="72"/>
      <c r="AL103" s="72"/>
      <c r="AM103" s="72"/>
      <c r="AN103" s="72"/>
      <c r="AO103" s="72" t="s">
        <v>116</v>
      </c>
      <c r="AP103" s="72" t="s">
        <v>116</v>
      </c>
      <c r="AQ103" s="72"/>
      <c r="AR103" s="72" t="s">
        <v>116</v>
      </c>
      <c r="AS103" s="72"/>
      <c r="AT103" s="72"/>
      <c r="AU103" s="72"/>
      <c r="AV103" s="72"/>
      <c r="AW103" s="72" t="s">
        <v>116</v>
      </c>
      <c r="AX103" s="78" t="s">
        <v>116</v>
      </c>
    </row>
    <row r="104" spans="1:50" ht="12.75">
      <c r="A104" s="139" t="s">
        <v>364</v>
      </c>
      <c r="B104" s="140" t="s">
        <v>116</v>
      </c>
      <c r="C104" s="140" t="s">
        <v>116</v>
      </c>
      <c r="D104" s="141"/>
      <c r="E104" s="142" t="s">
        <v>365</v>
      </c>
      <c r="F104" s="75" t="s">
        <v>366</v>
      </c>
      <c r="G104" s="76"/>
      <c r="H104" s="72"/>
      <c r="I104" s="72"/>
      <c r="J104" s="72"/>
      <c r="K104" s="72"/>
      <c r="L104" s="72"/>
      <c r="M104" s="78"/>
      <c r="N104" s="76"/>
      <c r="O104" s="72"/>
      <c r="P104" s="72"/>
      <c r="Q104" s="72"/>
      <c r="R104" s="72"/>
      <c r="S104" s="72"/>
      <c r="T104" s="72"/>
      <c r="U104" s="78"/>
      <c r="V104" s="76"/>
      <c r="W104" s="72" t="s">
        <v>116</v>
      </c>
      <c r="X104" s="72"/>
      <c r="Y104" s="72"/>
      <c r="Z104" s="72" t="s">
        <v>116</v>
      </c>
      <c r="AA104" s="72" t="s">
        <v>116</v>
      </c>
      <c r="AB104" s="72"/>
      <c r="AC104" s="72"/>
      <c r="AD104" s="72" t="s">
        <v>116</v>
      </c>
      <c r="AE104" s="72" t="s">
        <v>116</v>
      </c>
      <c r="AF104" s="72" t="s">
        <v>116</v>
      </c>
      <c r="AG104" s="72" t="s">
        <v>116</v>
      </c>
      <c r="AH104" s="72"/>
      <c r="AI104" s="78" t="s">
        <v>116</v>
      </c>
      <c r="AJ104" s="76"/>
      <c r="AK104" s="72"/>
      <c r="AL104" s="72"/>
      <c r="AM104" s="72"/>
      <c r="AN104" s="72"/>
      <c r="AO104" s="72" t="s">
        <v>116</v>
      </c>
      <c r="AP104" s="72" t="s">
        <v>116</v>
      </c>
      <c r="AQ104" s="72"/>
      <c r="AR104" s="72" t="s">
        <v>116</v>
      </c>
      <c r="AS104" s="72"/>
      <c r="AT104" s="72"/>
      <c r="AU104" s="72"/>
      <c r="AV104" s="72"/>
      <c r="AW104" s="72" t="s">
        <v>116</v>
      </c>
      <c r="AX104" s="78" t="s">
        <v>116</v>
      </c>
    </row>
    <row r="105" spans="1:50" ht="38.25">
      <c r="A105" s="139" t="s">
        <v>367</v>
      </c>
      <c r="B105" s="140"/>
      <c r="C105" s="140" t="s">
        <v>116</v>
      </c>
      <c r="D105" s="141"/>
      <c r="E105" s="142" t="s">
        <v>368</v>
      </c>
      <c r="F105" s="75" t="s">
        <v>369</v>
      </c>
      <c r="G105" s="76"/>
      <c r="H105" s="72"/>
      <c r="I105" s="72"/>
      <c r="J105" s="72"/>
      <c r="K105" s="72"/>
      <c r="L105" s="72"/>
      <c r="M105" s="78"/>
      <c r="N105" s="76"/>
      <c r="O105" s="72"/>
      <c r="P105" s="72"/>
      <c r="Q105" s="72"/>
      <c r="R105" s="72"/>
      <c r="S105" s="72"/>
      <c r="T105" s="72"/>
      <c r="U105" s="78"/>
      <c r="V105" s="76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8"/>
      <c r="AJ105" s="76"/>
      <c r="AK105" s="72"/>
      <c r="AL105" s="72"/>
      <c r="AM105" s="72"/>
      <c r="AN105" s="72"/>
      <c r="AO105" s="72"/>
      <c r="AP105" s="72"/>
      <c r="AQ105" s="72"/>
      <c r="AR105" s="72" t="s">
        <v>116</v>
      </c>
      <c r="AS105" s="72"/>
      <c r="AT105" s="72"/>
      <c r="AU105" s="72"/>
      <c r="AV105" s="72"/>
      <c r="AW105" s="72" t="s">
        <v>116</v>
      </c>
      <c r="AX105" s="78"/>
    </row>
    <row r="106" spans="1:50" ht="12.75">
      <c r="A106" s="139" t="s">
        <v>370</v>
      </c>
      <c r="B106" s="140" t="s">
        <v>116</v>
      </c>
      <c r="C106" s="140" t="s">
        <v>116</v>
      </c>
      <c r="D106" s="141"/>
      <c r="E106" s="142" t="s">
        <v>371</v>
      </c>
      <c r="F106" s="75" t="s">
        <v>372</v>
      </c>
      <c r="G106" s="76"/>
      <c r="H106" s="72"/>
      <c r="I106" s="72"/>
      <c r="J106" s="72"/>
      <c r="K106" s="72"/>
      <c r="L106" s="72"/>
      <c r="M106" s="78"/>
      <c r="N106" s="76"/>
      <c r="O106" s="72"/>
      <c r="P106" s="72"/>
      <c r="Q106" s="72"/>
      <c r="R106" s="72"/>
      <c r="S106" s="72"/>
      <c r="T106" s="72"/>
      <c r="U106" s="78"/>
      <c r="V106" s="76"/>
      <c r="W106" s="72" t="s">
        <v>116</v>
      </c>
      <c r="X106" s="72"/>
      <c r="Y106" s="72"/>
      <c r="Z106" s="72" t="s">
        <v>116</v>
      </c>
      <c r="AA106" s="72" t="s">
        <v>116</v>
      </c>
      <c r="AB106" s="72"/>
      <c r="AC106" s="72"/>
      <c r="AD106" s="72" t="s">
        <v>116</v>
      </c>
      <c r="AE106" s="72" t="s">
        <v>116</v>
      </c>
      <c r="AF106" s="72" t="s">
        <v>116</v>
      </c>
      <c r="AG106" s="72" t="s">
        <v>116</v>
      </c>
      <c r="AH106" s="72"/>
      <c r="AI106" s="78" t="s">
        <v>116</v>
      </c>
      <c r="AJ106" s="76"/>
      <c r="AK106" s="72"/>
      <c r="AL106" s="72"/>
      <c r="AM106" s="72"/>
      <c r="AN106" s="72"/>
      <c r="AO106" s="72" t="s">
        <v>116</v>
      </c>
      <c r="AP106" s="72" t="s">
        <v>116</v>
      </c>
      <c r="AQ106" s="72"/>
      <c r="AR106" s="72" t="s">
        <v>116</v>
      </c>
      <c r="AS106" s="72"/>
      <c r="AT106" s="72"/>
      <c r="AU106" s="72"/>
      <c r="AV106" s="72"/>
      <c r="AW106" s="72" t="s">
        <v>116</v>
      </c>
      <c r="AX106" s="78" t="s">
        <v>116</v>
      </c>
    </row>
    <row r="107" spans="1:50" ht="12.75">
      <c r="A107" s="139" t="s">
        <v>373</v>
      </c>
      <c r="B107" s="140" t="s">
        <v>116</v>
      </c>
      <c r="C107" s="140" t="s">
        <v>116</v>
      </c>
      <c r="D107" s="141"/>
      <c r="E107" s="142" t="s">
        <v>374</v>
      </c>
      <c r="F107" s="75" t="s">
        <v>375</v>
      </c>
      <c r="G107" s="76"/>
      <c r="H107" s="72"/>
      <c r="I107" s="72"/>
      <c r="J107" s="72"/>
      <c r="K107" s="72"/>
      <c r="L107" s="72"/>
      <c r="M107" s="78"/>
      <c r="N107" s="76"/>
      <c r="O107" s="72"/>
      <c r="P107" s="72"/>
      <c r="Q107" s="72"/>
      <c r="R107" s="72"/>
      <c r="S107" s="72"/>
      <c r="T107" s="72"/>
      <c r="U107" s="78"/>
      <c r="V107" s="76"/>
      <c r="W107" s="72" t="s">
        <v>116</v>
      </c>
      <c r="X107" s="72"/>
      <c r="Y107" s="72"/>
      <c r="Z107" s="72" t="s">
        <v>116</v>
      </c>
      <c r="AA107" s="72" t="s">
        <v>116</v>
      </c>
      <c r="AB107" s="72"/>
      <c r="AC107" s="72"/>
      <c r="AD107" s="72" t="s">
        <v>116</v>
      </c>
      <c r="AE107" s="72" t="s">
        <v>116</v>
      </c>
      <c r="AF107" s="72" t="s">
        <v>116</v>
      </c>
      <c r="AG107" s="72" t="s">
        <v>116</v>
      </c>
      <c r="AH107" s="72"/>
      <c r="AI107" s="78" t="s">
        <v>116</v>
      </c>
      <c r="AJ107" s="76"/>
      <c r="AK107" s="72"/>
      <c r="AL107" s="72"/>
      <c r="AM107" s="72"/>
      <c r="AN107" s="72"/>
      <c r="AO107" s="72" t="s">
        <v>116</v>
      </c>
      <c r="AP107" s="72" t="s">
        <v>116</v>
      </c>
      <c r="AQ107" s="72"/>
      <c r="AR107" s="72" t="s">
        <v>116</v>
      </c>
      <c r="AS107" s="72"/>
      <c r="AT107" s="72"/>
      <c r="AU107" s="72"/>
      <c r="AV107" s="72"/>
      <c r="AW107" s="72" t="s">
        <v>116</v>
      </c>
      <c r="AX107" s="78" t="s">
        <v>116</v>
      </c>
    </row>
    <row r="108" spans="1:50" ht="12.75">
      <c r="A108" s="139" t="s">
        <v>376</v>
      </c>
      <c r="B108" s="140"/>
      <c r="C108" s="140" t="s">
        <v>116</v>
      </c>
      <c r="D108" s="141"/>
      <c r="E108" s="142" t="s">
        <v>377</v>
      </c>
      <c r="F108" s="75" t="s">
        <v>378</v>
      </c>
      <c r="G108" s="76"/>
      <c r="H108" s="72"/>
      <c r="I108" s="72"/>
      <c r="J108" s="72"/>
      <c r="K108" s="72"/>
      <c r="L108" s="72"/>
      <c r="M108" s="78"/>
      <c r="N108" s="76"/>
      <c r="O108" s="72"/>
      <c r="P108" s="72"/>
      <c r="Q108" s="72"/>
      <c r="R108" s="72"/>
      <c r="S108" s="72"/>
      <c r="T108" s="72"/>
      <c r="U108" s="78"/>
      <c r="V108" s="76"/>
      <c r="W108" s="72" t="s">
        <v>116</v>
      </c>
      <c r="X108" s="72"/>
      <c r="Y108" s="72"/>
      <c r="Z108" s="72" t="s">
        <v>116</v>
      </c>
      <c r="AA108" s="72" t="s">
        <v>116</v>
      </c>
      <c r="AB108" s="72"/>
      <c r="AC108" s="72"/>
      <c r="AD108" s="72" t="s">
        <v>116</v>
      </c>
      <c r="AE108" s="72" t="s">
        <v>116</v>
      </c>
      <c r="AF108" s="72" t="s">
        <v>116</v>
      </c>
      <c r="AG108" s="72" t="s">
        <v>116</v>
      </c>
      <c r="AH108" s="72"/>
      <c r="AI108" s="78" t="s">
        <v>116</v>
      </c>
      <c r="AJ108" s="76"/>
      <c r="AK108" s="72"/>
      <c r="AL108" s="72"/>
      <c r="AM108" s="72"/>
      <c r="AN108" s="72"/>
      <c r="AO108" s="72" t="s">
        <v>116</v>
      </c>
      <c r="AP108" s="72" t="s">
        <v>116</v>
      </c>
      <c r="AQ108" s="72"/>
      <c r="AR108" s="72" t="s">
        <v>116</v>
      </c>
      <c r="AS108" s="72"/>
      <c r="AT108" s="72"/>
      <c r="AU108" s="72"/>
      <c r="AV108" s="72"/>
      <c r="AW108" s="72" t="s">
        <v>116</v>
      </c>
      <c r="AX108" s="78" t="s">
        <v>116</v>
      </c>
    </row>
    <row r="109" spans="1:50" ht="38.25">
      <c r="A109" s="139" t="s">
        <v>379</v>
      </c>
      <c r="B109" s="140"/>
      <c r="C109" s="140" t="s">
        <v>116</v>
      </c>
      <c r="D109" s="141"/>
      <c r="E109" s="142" t="s">
        <v>380</v>
      </c>
      <c r="F109" s="75" t="s">
        <v>381</v>
      </c>
      <c r="G109" s="76"/>
      <c r="H109" s="72"/>
      <c r="I109" s="72"/>
      <c r="J109" s="72"/>
      <c r="K109" s="72"/>
      <c r="L109" s="72"/>
      <c r="M109" s="78"/>
      <c r="N109" s="76"/>
      <c r="O109" s="72"/>
      <c r="P109" s="72"/>
      <c r="Q109" s="72"/>
      <c r="R109" s="72"/>
      <c r="S109" s="72"/>
      <c r="T109" s="72"/>
      <c r="U109" s="78"/>
      <c r="V109" s="76"/>
      <c r="W109" s="72" t="s">
        <v>116</v>
      </c>
      <c r="X109" s="72"/>
      <c r="Y109" s="72"/>
      <c r="Z109" s="72" t="s">
        <v>116</v>
      </c>
      <c r="AA109" s="72" t="s">
        <v>116</v>
      </c>
      <c r="AB109" s="72"/>
      <c r="AC109" s="72"/>
      <c r="AD109" s="72" t="s">
        <v>116</v>
      </c>
      <c r="AE109" s="72" t="s">
        <v>116</v>
      </c>
      <c r="AF109" s="72" t="s">
        <v>116</v>
      </c>
      <c r="AG109" s="72" t="s">
        <v>116</v>
      </c>
      <c r="AH109" s="72"/>
      <c r="AI109" s="78" t="s">
        <v>116</v>
      </c>
      <c r="AJ109" s="76"/>
      <c r="AK109" s="72"/>
      <c r="AL109" s="72"/>
      <c r="AM109" s="72"/>
      <c r="AN109" s="72"/>
      <c r="AO109" s="72" t="s">
        <v>116</v>
      </c>
      <c r="AP109" s="72" t="s">
        <v>116</v>
      </c>
      <c r="AQ109" s="72"/>
      <c r="AR109" s="72" t="s">
        <v>116</v>
      </c>
      <c r="AS109" s="72"/>
      <c r="AT109" s="72"/>
      <c r="AU109" s="72"/>
      <c r="AV109" s="72"/>
      <c r="AW109" s="72" t="s">
        <v>116</v>
      </c>
      <c r="AX109" s="78" t="s">
        <v>116</v>
      </c>
    </row>
    <row r="110" spans="1:50" ht="51">
      <c r="A110" s="139" t="s">
        <v>382</v>
      </c>
      <c r="B110" s="140"/>
      <c r="C110" s="140" t="s">
        <v>116</v>
      </c>
      <c r="D110" s="141"/>
      <c r="E110" s="142" t="s">
        <v>383</v>
      </c>
      <c r="F110" s="75"/>
      <c r="G110" s="76"/>
      <c r="H110" s="72"/>
      <c r="I110" s="72"/>
      <c r="J110" s="72"/>
      <c r="K110" s="72"/>
      <c r="L110" s="72"/>
      <c r="M110" s="78"/>
      <c r="N110" s="76"/>
      <c r="O110" s="72"/>
      <c r="P110" s="72"/>
      <c r="Q110" s="72"/>
      <c r="R110" s="72"/>
      <c r="S110" s="72"/>
      <c r="T110" s="72"/>
      <c r="U110" s="78"/>
      <c r="V110" s="76"/>
      <c r="W110" s="72" t="s">
        <v>116</v>
      </c>
      <c r="X110" s="72"/>
      <c r="Y110" s="72"/>
      <c r="Z110" s="72" t="s">
        <v>116</v>
      </c>
      <c r="AA110" s="72" t="s">
        <v>116</v>
      </c>
      <c r="AB110" s="72"/>
      <c r="AC110" s="72"/>
      <c r="AD110" s="72" t="s">
        <v>116</v>
      </c>
      <c r="AE110" s="72" t="s">
        <v>116</v>
      </c>
      <c r="AF110" s="72" t="s">
        <v>116</v>
      </c>
      <c r="AG110" s="72" t="s">
        <v>116</v>
      </c>
      <c r="AH110" s="72"/>
      <c r="AI110" s="78" t="s">
        <v>116</v>
      </c>
      <c r="AJ110" s="76"/>
      <c r="AK110" s="72"/>
      <c r="AL110" s="72"/>
      <c r="AM110" s="72"/>
      <c r="AN110" s="72"/>
      <c r="AO110" s="72" t="s">
        <v>116</v>
      </c>
      <c r="AP110" s="72" t="s">
        <v>116</v>
      </c>
      <c r="AQ110" s="72"/>
      <c r="AR110" s="72" t="s">
        <v>116</v>
      </c>
      <c r="AS110" s="72"/>
      <c r="AT110" s="72"/>
      <c r="AU110" s="72"/>
      <c r="AV110" s="72"/>
      <c r="AW110" s="72" t="s">
        <v>116</v>
      </c>
      <c r="AX110" s="78" t="s">
        <v>116</v>
      </c>
    </row>
    <row r="111" spans="1:50" ht="13.5" thickBot="1">
      <c r="A111" s="144"/>
      <c r="B111" s="145"/>
      <c r="C111" s="145"/>
      <c r="D111" s="146"/>
      <c r="E111" s="146"/>
      <c r="F111" s="99"/>
      <c r="G111" s="96"/>
      <c r="H111" s="92"/>
      <c r="I111" s="92"/>
      <c r="J111" s="92"/>
      <c r="K111" s="92"/>
      <c r="L111" s="92"/>
      <c r="M111" s="99"/>
      <c r="N111" s="96"/>
      <c r="O111" s="92"/>
      <c r="P111" s="92"/>
      <c r="Q111" s="92"/>
      <c r="R111" s="92"/>
      <c r="S111" s="92"/>
      <c r="T111" s="92"/>
      <c r="U111" s="99"/>
      <c r="V111" s="96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9"/>
      <c r="AJ111" s="96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9"/>
    </row>
    <row r="112" ht="12.75">
      <c r="D112" s="109"/>
    </row>
    <row r="113" ht="12.75">
      <c r="D113" s="110"/>
    </row>
  </sheetData>
  <sheetProtection password="86AB" sheet="1" objects="1" scenarios="1" selectLockedCells="1" selectUnlockedCells="1"/>
  <mergeCells count="3">
    <mergeCell ref="N4:U4"/>
    <mergeCell ref="V4:AI4"/>
    <mergeCell ref="AJ4:AX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V276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80.7109375" style="0" bestFit="1" customWidth="1"/>
    <col min="4" max="4" width="29.140625" style="0" bestFit="1" customWidth="1"/>
    <col min="5" max="5" width="16.57421875" style="0" bestFit="1" customWidth="1"/>
    <col min="6" max="6" width="15.57421875" style="0" bestFit="1" customWidth="1"/>
    <col min="7" max="7" width="9.421875" style="0" customWidth="1"/>
    <col min="8" max="8" width="17.00390625" style="0" bestFit="1" customWidth="1"/>
    <col min="9" max="9" width="15.00390625" style="0" bestFit="1" customWidth="1"/>
    <col min="10" max="10" width="13.28125" style="0" bestFit="1" customWidth="1"/>
    <col min="11" max="11" width="15.28125" style="0" bestFit="1" customWidth="1"/>
    <col min="12" max="12" width="16.57421875" style="0" bestFit="1" customWidth="1"/>
    <col min="13" max="13" width="15.57421875" style="0" bestFit="1" customWidth="1"/>
    <col min="14" max="14" width="9.421875" style="0" bestFit="1" customWidth="1"/>
    <col min="15" max="15" width="16.8515625" style="0" customWidth="1"/>
    <col min="16" max="16" width="15.00390625" style="0" bestFit="1" customWidth="1"/>
    <col min="17" max="17" width="13.28125" style="0" bestFit="1" customWidth="1"/>
    <col min="19" max="19" width="22.8515625" style="0" bestFit="1" customWidth="1"/>
    <col min="20" max="20" width="18.57421875" style="0" bestFit="1" customWidth="1"/>
    <col min="21" max="21" width="22.140625" style="0" bestFit="1" customWidth="1"/>
    <col min="22" max="22" width="16.140625" style="0" bestFit="1" customWidth="1"/>
    <col min="24" max="24" width="14.8515625" style="0" bestFit="1" customWidth="1"/>
    <col min="25" max="25" width="17.00390625" style="0" bestFit="1" customWidth="1"/>
    <col min="26" max="26" width="27.7109375" style="0" bestFit="1" customWidth="1"/>
    <col min="27" max="27" width="18.421875" style="0" bestFit="1" customWidth="1"/>
    <col min="28" max="28" width="30.00390625" style="0" bestFit="1" customWidth="1"/>
    <col min="29" max="29" width="11.7109375" style="0" bestFit="1" customWidth="1"/>
    <col min="30" max="30" width="43.7109375" style="0" bestFit="1" customWidth="1"/>
    <col min="31" max="31" width="14.57421875" style="0" bestFit="1" customWidth="1"/>
    <col min="32" max="32" width="12.8515625" style="0" bestFit="1" customWidth="1"/>
    <col min="33" max="33" width="20.28125" style="0" bestFit="1" customWidth="1"/>
    <col min="34" max="34" width="29.7109375" style="0" bestFit="1" customWidth="1"/>
    <col min="35" max="35" width="29.57421875" style="0" bestFit="1" customWidth="1"/>
    <col min="36" max="36" width="22.00390625" style="0" bestFit="1" customWidth="1"/>
    <col min="37" max="37" width="19.140625" style="0" bestFit="1" customWidth="1"/>
    <col min="38" max="38" width="9.28125" style="0" bestFit="1" customWidth="1"/>
    <col min="39" max="39" width="9.57421875" style="0" bestFit="1" customWidth="1"/>
    <col min="40" max="40" width="19.8515625" style="0" bestFit="1" customWidth="1"/>
    <col min="41" max="41" width="15.57421875" style="0" bestFit="1" customWidth="1"/>
    <col min="42" max="42" width="14.28125" style="0" bestFit="1" customWidth="1"/>
    <col min="43" max="44" width="13.28125" style="0" bestFit="1" customWidth="1"/>
    <col min="45" max="45" width="14.7109375" style="0" bestFit="1" customWidth="1"/>
    <col min="46" max="46" width="11.7109375" style="0" bestFit="1" customWidth="1"/>
    <col min="47" max="47" width="16.57421875" style="0" bestFit="1" customWidth="1"/>
  </cols>
  <sheetData>
    <row r="1" spans="1:5" ht="12.75">
      <c r="A1" s="147" t="s">
        <v>384</v>
      </c>
      <c r="D1" s="151" t="s">
        <v>392</v>
      </c>
      <c r="E1" t="s">
        <v>413</v>
      </c>
    </row>
    <row r="2" spans="5:12" ht="12.75">
      <c r="E2" s="191" t="str">
        <f>IF(Abfrage!C17=$D$1," ",Datenblatt!$B$12)</f>
        <v> </v>
      </c>
      <c r="F2" s="192" t="str">
        <f>VLOOKUP(Abfrage!C17,$A$20:$B$64,2,0)</f>
        <v> </v>
      </c>
      <c r="G2" s="193" t="str">
        <f>IF(Abfrage!G17=$D$1," ",Datenblatt!$B$12)</f>
        <v> </v>
      </c>
      <c r="H2" s="192" t="str">
        <f>VLOOKUP(Abfrage!G17,$A$20:$B$64,2,0)</f>
        <v> </v>
      </c>
      <c r="I2" s="193" t="str">
        <f>IF(Abfrage!K17=$D$1," ",Datenblatt!$B$12)</f>
        <v> </v>
      </c>
      <c r="J2" s="194" t="str">
        <f>VLOOKUP(Abfrage!K17,$A$20:$B$64,2,0)</f>
        <v> </v>
      </c>
      <c r="K2" s="189"/>
      <c r="L2" s="189"/>
    </row>
    <row r="3" spans="1:12" ht="12.75">
      <c r="A3" t="s">
        <v>399</v>
      </c>
      <c r="E3" s="195"/>
      <c r="F3" s="190"/>
      <c r="G3" s="189"/>
      <c r="H3" s="190"/>
      <c r="I3" s="189"/>
      <c r="J3" s="196"/>
      <c r="K3" s="189"/>
      <c r="L3" s="189"/>
    </row>
    <row r="4" spans="1:12" ht="12.75">
      <c r="A4" s="281" t="s">
        <v>400</v>
      </c>
      <c r="E4" s="195" t="str">
        <f>IF(Abfrage!C19=$D$1," ",Datenblatt!$B$12)</f>
        <v> </v>
      </c>
      <c r="F4" s="190" t="str">
        <f>VLOOKUP(Abfrage!C19,$A$20:$B$64,2,0)</f>
        <v> </v>
      </c>
      <c r="G4" s="189" t="str">
        <f>IF(Abfrage!G19=$D$1," ",Datenblatt!$B$12)</f>
        <v> </v>
      </c>
      <c r="H4" s="190" t="str">
        <f>VLOOKUP(Abfrage!G19,$A$20:$B$64,2,0)</f>
        <v> </v>
      </c>
      <c r="I4" s="189" t="str">
        <f>IF(Abfrage!K19=$D$1," ",Datenblatt!$B$12)</f>
        <v> </v>
      </c>
      <c r="J4" s="196"/>
      <c r="K4" s="189"/>
      <c r="L4" s="189"/>
    </row>
    <row r="5" spans="1:12" ht="12.75">
      <c r="A5" s="281" t="s">
        <v>432</v>
      </c>
      <c r="E5" s="195"/>
      <c r="F5" s="190"/>
      <c r="G5" s="189"/>
      <c r="H5" s="190"/>
      <c r="I5" s="189"/>
      <c r="J5" s="196"/>
      <c r="K5" s="189"/>
      <c r="L5" s="189"/>
    </row>
    <row r="6" spans="1:12" ht="12.75">
      <c r="A6" t="s">
        <v>401</v>
      </c>
      <c r="E6" s="197" t="str">
        <f>IF(Abfrage!C21=$D$1," ",Datenblatt!$B$12)</f>
        <v> </v>
      </c>
      <c r="F6" s="198" t="str">
        <f>VLOOKUP(Abfrage!C21,$A$20:$B$64,2,0)</f>
        <v> </v>
      </c>
      <c r="G6" s="199" t="str">
        <f>IF(Abfrage!G21=$D$1," ",Datenblatt!$B$12)</f>
        <v> </v>
      </c>
      <c r="H6" s="198" t="str">
        <f>VLOOKUP(Abfrage!G21,$A$20:$B$64,2,0)</f>
        <v> </v>
      </c>
      <c r="I6" s="199" t="str">
        <f>IF(Abfrage!K21=$D$1," ",Datenblatt!$B$12)</f>
        <v> </v>
      </c>
      <c r="J6" s="200"/>
      <c r="K6" s="189"/>
      <c r="L6" s="189"/>
    </row>
    <row r="7" spans="5:12" ht="12.75">
      <c r="E7" s="189"/>
      <c r="F7" s="190"/>
      <c r="G7" s="189"/>
      <c r="H7" s="190"/>
      <c r="I7" s="189"/>
      <c r="J7" s="190"/>
      <c r="K7" s="189"/>
      <c r="L7" s="189"/>
    </row>
    <row r="8" spans="5:12" ht="12.75">
      <c r="E8" s="191"/>
      <c r="F8" s="192"/>
      <c r="G8" s="193"/>
      <c r="H8" s="192"/>
      <c r="I8" s="193"/>
      <c r="J8" s="194"/>
      <c r="K8" s="189"/>
      <c r="L8" s="189"/>
    </row>
    <row r="9" spans="5:12" ht="12.75">
      <c r="E9" s="195"/>
      <c r="F9" s="190"/>
      <c r="G9" s="189"/>
      <c r="H9" s="190"/>
      <c r="I9" s="189"/>
      <c r="J9" s="196"/>
      <c r="K9" s="189"/>
      <c r="L9" s="189"/>
    </row>
    <row r="10" spans="1:12" ht="12.75">
      <c r="A10" s="147" t="s">
        <v>385</v>
      </c>
      <c r="B10" s="147" t="s">
        <v>402</v>
      </c>
      <c r="E10" s="195"/>
      <c r="F10" s="190"/>
      <c r="G10" s="189"/>
      <c r="H10" s="190"/>
      <c r="I10" s="189"/>
      <c r="J10" s="196"/>
      <c r="K10" s="189"/>
      <c r="L10" s="189"/>
    </row>
    <row r="11" spans="5:12" ht="12.75">
      <c r="E11" s="195" t="str">
        <f>IF(Abfrage!C26=$D$1," ",Datenblatt!$B$12)</f>
        <v> </v>
      </c>
      <c r="F11" s="190" t="str">
        <f>VLOOKUP(Abfrage!C26,$A$20:$B$64,2,0)</f>
        <v> </v>
      </c>
      <c r="G11" s="189" t="str">
        <f>IF(Abfrage!G26=$D$1," ",Datenblatt!$B$12)</f>
        <v> </v>
      </c>
      <c r="H11" s="190" t="str">
        <f>VLOOKUP(Abfrage!G26,$A$20:$B$64,2,0)</f>
        <v> </v>
      </c>
      <c r="I11" s="189" t="str">
        <f>IF(Abfrage!K26=$D$1," ",Datenblatt!$B$12)</f>
        <v> </v>
      </c>
      <c r="J11" s="196" t="str">
        <f>VLOOKUP(Abfrage!K26,$A$20:$B$64,2,0)</f>
        <v> </v>
      </c>
      <c r="K11" s="189"/>
      <c r="L11" s="189"/>
    </row>
    <row r="12" spans="1:12" ht="12.75">
      <c r="A12" t="s">
        <v>386</v>
      </c>
      <c r="B12" s="166" t="str">
        <f>MID(Abfrage!D5,1,1)</f>
        <v>A</v>
      </c>
      <c r="E12" s="195"/>
      <c r="F12" s="190"/>
      <c r="G12" s="189"/>
      <c r="H12" s="190"/>
      <c r="I12" s="189"/>
      <c r="J12" s="196"/>
      <c r="K12" s="189"/>
      <c r="L12" s="189"/>
    </row>
    <row r="13" spans="1:12" ht="12.75">
      <c r="A13" t="s">
        <v>387</v>
      </c>
      <c r="E13" s="195" t="str">
        <f>IF(Abfrage!C28=$D$1," ",Datenblatt!$B$12)</f>
        <v> </v>
      </c>
      <c r="F13" s="190" t="str">
        <f>VLOOKUP(Abfrage!C28,$A$20:$B$64,2,0)</f>
        <v> </v>
      </c>
      <c r="G13" s="189" t="str">
        <f>IF(Abfrage!G28=$D$1," ",Datenblatt!$B$12)</f>
        <v> </v>
      </c>
      <c r="H13" s="190" t="str">
        <f>VLOOKUP(Abfrage!G28,$A$20:$B$64,2,0)</f>
        <v> </v>
      </c>
      <c r="I13" s="189" t="str">
        <f>IF(Abfrage!K28=$D$1," ",Datenblatt!$B$12)</f>
        <v> </v>
      </c>
      <c r="J13" s="196" t="str">
        <f>VLOOKUP(Abfrage!K28,$A$20:$B$64,2,0)</f>
        <v> </v>
      </c>
      <c r="K13" s="189"/>
      <c r="L13" s="189"/>
    </row>
    <row r="14" spans="1:12" ht="12.75">
      <c r="A14" t="s">
        <v>388</v>
      </c>
      <c r="E14" s="195"/>
      <c r="F14" s="190"/>
      <c r="G14" s="189"/>
      <c r="H14" s="190"/>
      <c r="I14" s="189"/>
      <c r="J14" s="196"/>
      <c r="K14" s="189"/>
      <c r="L14" s="189"/>
    </row>
    <row r="15" spans="1:12" ht="12.75">
      <c r="A15" t="s">
        <v>389</v>
      </c>
      <c r="E15" s="195" t="str">
        <f>IF(Abfrage!C30=$D$1," ",Datenblatt!$B$12)</f>
        <v> </v>
      </c>
      <c r="F15" s="190" t="str">
        <f>VLOOKUP(Abfrage!C30,$A$20:$B$64,2,0)</f>
        <v> </v>
      </c>
      <c r="G15" s="189" t="str">
        <f>IF(Abfrage!G30=$D$1," ",Datenblatt!$B$12)</f>
        <v> </v>
      </c>
      <c r="H15" s="190" t="str">
        <f>VLOOKUP(Abfrage!G30,$A$20:$B$64,2,0)</f>
        <v> </v>
      </c>
      <c r="I15" s="189"/>
      <c r="J15" s="196"/>
      <c r="K15" s="189"/>
      <c r="L15" s="189"/>
    </row>
    <row r="16" spans="1:12" ht="12.75">
      <c r="A16" t="s">
        <v>390</v>
      </c>
      <c r="E16" s="195"/>
      <c r="F16" s="190"/>
      <c r="G16" s="189"/>
      <c r="H16" s="190"/>
      <c r="I16" s="189"/>
      <c r="J16" s="196"/>
      <c r="K16" s="189"/>
      <c r="L16" s="189"/>
    </row>
    <row r="17" spans="5:12" ht="12.75">
      <c r="E17" s="195"/>
      <c r="F17" s="190"/>
      <c r="G17" s="189"/>
      <c r="H17" s="190"/>
      <c r="I17" s="189"/>
      <c r="J17" s="196"/>
      <c r="K17" s="189"/>
      <c r="L17" s="189"/>
    </row>
    <row r="18" spans="1:12" ht="12.75">
      <c r="A18" s="147" t="s">
        <v>7</v>
      </c>
      <c r="E18" s="197"/>
      <c r="F18" s="198"/>
      <c r="G18" s="199"/>
      <c r="H18" s="198"/>
      <c r="I18" s="199"/>
      <c r="J18" s="200"/>
      <c r="K18" s="189"/>
      <c r="L18" s="189"/>
    </row>
    <row r="19" spans="5:12" ht="12.75">
      <c r="E19" s="189"/>
      <c r="F19" s="190"/>
      <c r="G19" s="189"/>
      <c r="H19" s="190"/>
      <c r="I19" s="189"/>
      <c r="J19" s="190"/>
      <c r="K19" s="189"/>
      <c r="L19" s="189"/>
    </row>
    <row r="20" spans="1:12" ht="12.75">
      <c r="A20" s="148" t="s">
        <v>407</v>
      </c>
      <c r="B20" s="109" t="s">
        <v>59</v>
      </c>
      <c r="E20" s="191" t="str">
        <f>IF(Abfrage!C35=$D$1," ",Datenblatt!$B$12)</f>
        <v> </v>
      </c>
      <c r="F20" s="192" t="str">
        <f>VLOOKUP(Abfrage!C35,$A$20:$B$64,2,0)</f>
        <v> </v>
      </c>
      <c r="G20" s="193" t="str">
        <f>IF(Abfrage!G35=$D$1," ",Datenblatt!$B$12)</f>
        <v> </v>
      </c>
      <c r="H20" s="192" t="str">
        <f>VLOOKUP(Abfrage!G35,$A$20:$B$64,2,0)</f>
        <v> </v>
      </c>
      <c r="I20" s="193" t="str">
        <f>IF(Abfrage!K35=$D$1," ",Datenblatt!$B$12)</f>
        <v> </v>
      </c>
      <c r="J20" s="194" t="str">
        <f>VLOOKUP(Abfrage!K35,$A$20:$B$64,2,0)</f>
        <v> </v>
      </c>
      <c r="K20" s="189"/>
      <c r="L20" s="189"/>
    </row>
    <row r="21" spans="1:12" ht="12.75">
      <c r="A21" s="148" t="s">
        <v>22</v>
      </c>
      <c r="B21" s="109" t="s">
        <v>60</v>
      </c>
      <c r="E21" s="195"/>
      <c r="F21" s="190"/>
      <c r="G21" s="189"/>
      <c r="H21" s="190"/>
      <c r="I21" s="189"/>
      <c r="J21" s="196"/>
      <c r="K21" s="189"/>
      <c r="L21" s="189"/>
    </row>
    <row r="22" spans="1:12" ht="12.75">
      <c r="A22" s="148" t="s">
        <v>23</v>
      </c>
      <c r="B22" s="109" t="s">
        <v>60</v>
      </c>
      <c r="E22" s="195" t="str">
        <f>IF(Abfrage!C37=$D$1," ",Datenblatt!$B$12)</f>
        <v> </v>
      </c>
      <c r="F22" s="190" t="str">
        <f>VLOOKUP(Abfrage!C37,$A$20:$B$64,2,0)</f>
        <v> </v>
      </c>
      <c r="G22" s="189" t="str">
        <f>IF(Abfrage!G37=$D$1," ",Datenblatt!$B$12)</f>
        <v> </v>
      </c>
      <c r="H22" s="190" t="str">
        <f>VLOOKUP(Abfrage!G37,$A$20:$B$64,2,0)</f>
        <v> </v>
      </c>
      <c r="I22" s="189" t="str">
        <f>IF(Abfrage!K37=$D$1," ",Datenblatt!$B$12)</f>
        <v> </v>
      </c>
      <c r="J22" s="196" t="str">
        <f>VLOOKUP(Abfrage!K37,$A$20:$B$64,2,0)</f>
        <v> </v>
      </c>
      <c r="K22" s="189"/>
      <c r="L22" s="189"/>
    </row>
    <row r="23" spans="1:12" ht="12.75">
      <c r="A23" s="148" t="s">
        <v>24</v>
      </c>
      <c r="B23" s="109" t="s">
        <v>61</v>
      </c>
      <c r="E23" s="195"/>
      <c r="F23" s="190"/>
      <c r="G23" s="189"/>
      <c r="H23" s="190"/>
      <c r="I23" s="189"/>
      <c r="J23" s="196"/>
      <c r="K23" s="189"/>
      <c r="L23" s="189"/>
    </row>
    <row r="24" spans="1:12" ht="12.75">
      <c r="A24" s="148" t="s">
        <v>391</v>
      </c>
      <c r="B24" s="109" t="s">
        <v>62</v>
      </c>
      <c r="E24" s="195" t="str">
        <f>IF(Abfrage!C39=$D$1," ",Datenblatt!$B$12)</f>
        <v> </v>
      </c>
      <c r="F24" s="190" t="str">
        <f>VLOOKUP(Abfrage!C39,$A$20:$B$64,2,0)</f>
        <v> </v>
      </c>
      <c r="G24" s="189" t="str">
        <f>IF(Abfrage!G39=$D$1," ",Datenblatt!$B$12)</f>
        <v> </v>
      </c>
      <c r="H24" s="190" t="str">
        <f>VLOOKUP(Abfrage!G39,$A$20:$B$64,2,0)</f>
        <v> </v>
      </c>
      <c r="I24" s="189" t="str">
        <f>IF(Abfrage!K39=$D$1," ",Datenblatt!$B$12)</f>
        <v> </v>
      </c>
      <c r="J24" s="196" t="str">
        <f>VLOOKUP(Abfrage!K39,$A$20:$B$64,2,0)</f>
        <v> </v>
      </c>
      <c r="K24" s="189"/>
      <c r="L24" s="189"/>
    </row>
    <row r="25" spans="1:12" ht="12.75">
      <c r="A25" s="148" t="s">
        <v>26</v>
      </c>
      <c r="B25" s="109" t="s">
        <v>63</v>
      </c>
      <c r="E25" s="195"/>
      <c r="F25" s="190"/>
      <c r="G25" s="189"/>
      <c r="H25" s="190"/>
      <c r="I25" s="189"/>
      <c r="J25" s="196"/>
      <c r="K25" s="189"/>
      <c r="L25" s="189"/>
    </row>
    <row r="26" spans="1:12" ht="12.75">
      <c r="A26" s="149" t="s">
        <v>27</v>
      </c>
      <c r="B26" s="109" t="s">
        <v>64</v>
      </c>
      <c r="E26" s="195" t="str">
        <f>IF(Abfrage!C41=$D$1," ",Datenblatt!$B$12)</f>
        <v> </v>
      </c>
      <c r="F26" s="190" t="str">
        <f>VLOOKUP(Abfrage!C41,$A$20:$B$64,2,0)</f>
        <v> </v>
      </c>
      <c r="G26" s="189" t="str">
        <f>IF(Abfrage!G41=$D$1," ",Datenblatt!$B$12)</f>
        <v> </v>
      </c>
      <c r="H26" s="190" t="str">
        <f>VLOOKUP(Abfrage!G41,$A$20:$B$64,2,0)</f>
        <v> </v>
      </c>
      <c r="I26" s="189" t="str">
        <f>IF(Abfrage!K41=$D$1," ",Datenblatt!$B$12)</f>
        <v> </v>
      </c>
      <c r="J26" s="196" t="str">
        <f>VLOOKUP(Abfrage!K41,$A$20:$B$64,2,0)</f>
        <v> </v>
      </c>
      <c r="K26" s="189"/>
      <c r="L26" s="189"/>
    </row>
    <row r="27" spans="1:12" ht="12.75">
      <c r="A27" s="148" t="s">
        <v>28</v>
      </c>
      <c r="B27" s="109" t="s">
        <v>59</v>
      </c>
      <c r="E27" s="195"/>
      <c r="F27" s="190"/>
      <c r="G27" s="189"/>
      <c r="H27" s="190"/>
      <c r="I27" s="189"/>
      <c r="J27" s="196"/>
      <c r="K27" s="189"/>
      <c r="L27" s="189"/>
    </row>
    <row r="28" spans="1:12" ht="12.75">
      <c r="A28" s="148" t="s">
        <v>22</v>
      </c>
      <c r="B28" s="109" t="s">
        <v>60</v>
      </c>
      <c r="E28" s="197" t="str">
        <f>IF(Abfrage!C43=$D$1," ",Datenblatt!$B$12)</f>
        <v> </v>
      </c>
      <c r="F28" s="198" t="str">
        <f>VLOOKUP(Abfrage!C43,$A$20:$B$64,2,0)</f>
        <v> </v>
      </c>
      <c r="G28" s="199" t="str">
        <f>IF(Abfrage!G43=$D$1," ",Datenblatt!$B$12)</f>
        <v> </v>
      </c>
      <c r="H28" s="198" t="str">
        <f>VLOOKUP(Abfrage!G43,$A$20:$B$64,2,0)</f>
        <v> </v>
      </c>
      <c r="I28" s="199"/>
      <c r="J28" s="200"/>
      <c r="K28" s="189"/>
      <c r="L28" s="189"/>
    </row>
    <row r="29" spans="1:12" ht="12.75">
      <c r="A29" s="148" t="s">
        <v>23</v>
      </c>
      <c r="B29" s="109" t="s">
        <v>60</v>
      </c>
      <c r="E29" s="189"/>
      <c r="F29" s="190"/>
      <c r="G29" s="189"/>
      <c r="H29" s="190"/>
      <c r="I29" s="189"/>
      <c r="J29" s="190"/>
      <c r="K29" s="189"/>
      <c r="L29" s="189"/>
    </row>
    <row r="30" spans="1:12" ht="12.75">
      <c r="A30" s="148" t="s">
        <v>24</v>
      </c>
      <c r="B30" s="109" t="s">
        <v>61</v>
      </c>
      <c r="E30" s="189"/>
      <c r="F30" s="190"/>
      <c r="G30" s="189"/>
      <c r="H30" s="190"/>
      <c r="I30" s="189"/>
      <c r="J30" s="190"/>
      <c r="K30" s="189"/>
      <c r="L30" s="189"/>
    </row>
    <row r="31" spans="1:12" ht="12.75">
      <c r="A31" s="148" t="s">
        <v>391</v>
      </c>
      <c r="B31" s="109" t="s">
        <v>62</v>
      </c>
      <c r="E31" s="189"/>
      <c r="F31" s="190"/>
      <c r="G31" s="189"/>
      <c r="H31" s="190"/>
      <c r="I31" s="189"/>
      <c r="J31" s="190"/>
      <c r="K31" s="189"/>
      <c r="L31" s="189"/>
    </row>
    <row r="32" spans="1:12" ht="12.75">
      <c r="A32" s="148" t="s">
        <v>26</v>
      </c>
      <c r="B32" s="109" t="s">
        <v>63</v>
      </c>
      <c r="E32" s="189"/>
      <c r="F32" s="190"/>
      <c r="G32" s="189"/>
      <c r="H32" s="190"/>
      <c r="I32" s="189"/>
      <c r="J32" s="190"/>
      <c r="K32" s="189"/>
      <c r="L32" s="189"/>
    </row>
    <row r="33" spans="1:12" ht="12.75">
      <c r="A33" s="148" t="s">
        <v>29</v>
      </c>
      <c r="B33" s="109" t="s">
        <v>65</v>
      </c>
      <c r="E33" s="191" t="str">
        <f>IF(Abfrage!C48=$D$1," ",Datenblatt!$B$12)</f>
        <v> </v>
      </c>
      <c r="F33" s="192" t="str">
        <f>VLOOKUP(Abfrage!C48,$A$20:$B$64,2,0)</f>
        <v> </v>
      </c>
      <c r="G33" s="193" t="str">
        <f>IF(Abfrage!G48=$D$1," ",Datenblatt!$B$12)</f>
        <v> </v>
      </c>
      <c r="H33" s="192" t="str">
        <f>VLOOKUP(Abfrage!G48,$A$20:$B$64,2,0)</f>
        <v> </v>
      </c>
      <c r="I33" s="193" t="str">
        <f>IF(Abfrage!K48=$D$1," ",Datenblatt!$B$12)</f>
        <v> </v>
      </c>
      <c r="J33" s="194" t="str">
        <f>VLOOKUP(Abfrage!K48,$A$20:$B$64,2,0)</f>
        <v> </v>
      </c>
      <c r="K33" s="189"/>
      <c r="L33" s="189"/>
    </row>
    <row r="34" spans="1:12" ht="12.75">
      <c r="A34" s="148" t="s">
        <v>30</v>
      </c>
      <c r="B34" s="109" t="s">
        <v>66</v>
      </c>
      <c r="E34" s="195"/>
      <c r="F34" s="190"/>
      <c r="G34" s="189"/>
      <c r="H34" s="190"/>
      <c r="I34" s="189"/>
      <c r="J34" s="196"/>
      <c r="K34" s="189"/>
      <c r="L34" s="189"/>
    </row>
    <row r="35" spans="1:12" ht="12.75">
      <c r="A35" s="148" t="s">
        <v>31</v>
      </c>
      <c r="B35" s="109" t="s">
        <v>67</v>
      </c>
      <c r="E35" s="195" t="str">
        <f>IF(Abfrage!C50=$D$1," ",Datenblatt!$B$12)</f>
        <v> </v>
      </c>
      <c r="F35" s="190" t="str">
        <f>VLOOKUP(Abfrage!C50,$A$20:$B$64,2,0)</f>
        <v> </v>
      </c>
      <c r="G35" s="189" t="str">
        <f>IF(Abfrage!G50=$D$1," ",Datenblatt!$B$12)</f>
        <v> </v>
      </c>
      <c r="H35" s="190" t="str">
        <f>VLOOKUP(Abfrage!G50,$A$20:$B$64,2,0)</f>
        <v> </v>
      </c>
      <c r="I35" s="189" t="str">
        <f>IF(Abfrage!K50=$D$1," ",Datenblatt!$B$12)</f>
        <v> </v>
      </c>
      <c r="J35" s="196" t="str">
        <f>VLOOKUP(Abfrage!K50,$A$20:$B$64,2,0)</f>
        <v> </v>
      </c>
      <c r="K35" s="189"/>
      <c r="L35" s="189"/>
    </row>
    <row r="36" spans="1:12" ht="12.75">
      <c r="A36" s="148" t="s">
        <v>32</v>
      </c>
      <c r="B36" s="109" t="s">
        <v>67</v>
      </c>
      <c r="E36" s="195"/>
      <c r="F36" s="190"/>
      <c r="G36" s="189"/>
      <c r="H36" s="190"/>
      <c r="I36" s="189"/>
      <c r="J36" s="196"/>
      <c r="K36" s="189"/>
      <c r="L36" s="189"/>
    </row>
    <row r="37" spans="1:12" ht="12.75">
      <c r="A37" s="148" t="s">
        <v>33</v>
      </c>
      <c r="B37" s="109" t="s">
        <v>71</v>
      </c>
      <c r="E37" s="195" t="str">
        <f>IF(Abfrage!C52=$D$1," ",Datenblatt!$B$12)</f>
        <v> </v>
      </c>
      <c r="F37" s="190" t="str">
        <f>VLOOKUP(Abfrage!C52,$A$20:$B$64,2,0)</f>
        <v> </v>
      </c>
      <c r="G37" s="189" t="str">
        <f>IF(Abfrage!G52=$D$1," ",Datenblatt!$B$12)</f>
        <v> </v>
      </c>
      <c r="H37" s="190" t="str">
        <f>VLOOKUP(Abfrage!G52,$A$20:$B$64,2,0)</f>
        <v> </v>
      </c>
      <c r="I37" s="189" t="str">
        <f>IF(Abfrage!K52=$D$1," ",Datenblatt!$B$12)</f>
        <v> </v>
      </c>
      <c r="J37" s="196" t="str">
        <f>VLOOKUP(Abfrage!K52,$A$20:$B$64,2,0)</f>
        <v> </v>
      </c>
      <c r="K37" s="189"/>
      <c r="L37" s="189"/>
    </row>
    <row r="38" spans="1:12" ht="12.75">
      <c r="A38" s="148" t="s">
        <v>34</v>
      </c>
      <c r="B38" s="109" t="s">
        <v>68</v>
      </c>
      <c r="E38" s="195"/>
      <c r="F38" s="190"/>
      <c r="G38" s="189"/>
      <c r="H38" s="190"/>
      <c r="I38" s="189"/>
      <c r="J38" s="196"/>
      <c r="K38" s="189"/>
      <c r="L38" s="189"/>
    </row>
    <row r="39" spans="1:12" ht="12.75">
      <c r="A39" s="148" t="s">
        <v>35</v>
      </c>
      <c r="B39" s="109" t="s">
        <v>68</v>
      </c>
      <c r="E39" s="195" t="str">
        <f>IF(Abfrage!C54=$D$1," ",Datenblatt!$B$12)</f>
        <v> </v>
      </c>
      <c r="F39" s="190" t="str">
        <f>VLOOKUP(Abfrage!C54,$A$20:$B$64,2,0)</f>
        <v> </v>
      </c>
      <c r="G39" s="189" t="str">
        <f>IF(Abfrage!G54=$D$1," ",Datenblatt!$B$12)</f>
        <v> </v>
      </c>
      <c r="H39" s="190" t="str">
        <f>VLOOKUP(Abfrage!G54,$A$20:$B$64,2,0)</f>
        <v> </v>
      </c>
      <c r="I39" s="189" t="str">
        <f>IF(Abfrage!K54=$D$1," ",Datenblatt!$B$12)</f>
        <v> </v>
      </c>
      <c r="J39" s="196" t="str">
        <f>VLOOKUP(Abfrage!K54,$A$20:$B$64,2,0)</f>
        <v> </v>
      </c>
      <c r="K39" s="189"/>
      <c r="L39" s="189"/>
    </row>
    <row r="40" spans="1:12" ht="12.75">
      <c r="A40" s="148" t="s">
        <v>36</v>
      </c>
      <c r="B40" s="109" t="s">
        <v>68</v>
      </c>
      <c r="E40" s="195"/>
      <c r="F40" s="190"/>
      <c r="G40" s="189"/>
      <c r="H40" s="190"/>
      <c r="I40" s="189"/>
      <c r="J40" s="196"/>
      <c r="K40" s="189"/>
      <c r="L40" s="189"/>
    </row>
    <row r="41" spans="1:12" ht="12.75">
      <c r="A41" s="148" t="s">
        <v>37</v>
      </c>
      <c r="B41" s="109" t="s">
        <v>68</v>
      </c>
      <c r="E41" s="195" t="str">
        <f>IF(Abfrage!C56=$D$1," ",Datenblatt!$B$12)</f>
        <v> </v>
      </c>
      <c r="F41" s="190" t="str">
        <f>VLOOKUP(Abfrage!C56,$A$20:$B$64,2,0)</f>
        <v> </v>
      </c>
      <c r="G41" s="189" t="str">
        <f>IF(Abfrage!G56=$D$1," ",Datenblatt!$B$12)</f>
        <v> </v>
      </c>
      <c r="H41" s="190" t="str">
        <f>VLOOKUP(Abfrage!G56,$A$20:$B$64,2,0)</f>
        <v> </v>
      </c>
      <c r="I41" s="189" t="str">
        <f>IF(Abfrage!K56=$D$1," ",Datenblatt!$B$12)</f>
        <v> </v>
      </c>
      <c r="J41" s="196" t="str">
        <f>VLOOKUP(Abfrage!K56,$A$20:$B$64,2,0)</f>
        <v> </v>
      </c>
      <c r="K41" s="189"/>
      <c r="L41" s="189"/>
    </row>
    <row r="42" spans="1:10" ht="12.75">
      <c r="A42" s="148" t="s">
        <v>406</v>
      </c>
      <c r="B42" s="109" t="s">
        <v>69</v>
      </c>
      <c r="E42" s="61"/>
      <c r="F42" s="64"/>
      <c r="G42" s="64"/>
      <c r="H42" s="64"/>
      <c r="I42" s="64"/>
      <c r="J42" s="59"/>
    </row>
    <row r="43" spans="1:2" ht="12.75">
      <c r="A43" s="148" t="s">
        <v>39</v>
      </c>
      <c r="B43" s="109" t="s">
        <v>68</v>
      </c>
    </row>
    <row r="44" spans="1:2" ht="12.75">
      <c r="A44" s="148" t="s">
        <v>40</v>
      </c>
      <c r="B44" s="109" t="s">
        <v>68</v>
      </c>
    </row>
    <row r="45" spans="1:5" ht="12.75">
      <c r="A45" s="148" t="s">
        <v>41</v>
      </c>
      <c r="B45" s="109" t="s">
        <v>70</v>
      </c>
      <c r="E45" s="147" t="s">
        <v>416</v>
      </c>
    </row>
    <row r="46" spans="1:2" ht="12.75">
      <c r="A46" s="148" t="s">
        <v>397</v>
      </c>
      <c r="B46" s="109" t="s">
        <v>71</v>
      </c>
    </row>
    <row r="47" spans="1:7" ht="12.75">
      <c r="A47" s="148" t="s">
        <v>43</v>
      </c>
      <c r="B47" s="109" t="s">
        <v>72</v>
      </c>
      <c r="E47" s="219" t="b">
        <f>IF(Abfrage!C17=$D$1,FALSE,TRUE)</f>
        <v>0</v>
      </c>
      <c r="F47" s="220" t="b">
        <f>IF(Abfrage!G17=$D$1,FALSE,TRUE)</f>
        <v>0</v>
      </c>
      <c r="G47" s="221" t="b">
        <f>IF(Abfrage!K17=$D$1,FALSE,TRUE)</f>
        <v>0</v>
      </c>
    </row>
    <row r="48" spans="1:7" ht="12.75">
      <c r="A48" s="148" t="s">
        <v>44</v>
      </c>
      <c r="B48" s="109" t="s">
        <v>68</v>
      </c>
      <c r="E48" s="222" t="b">
        <f>IF(Abfrage!C19=$D$1,FALSE,TRUE)</f>
        <v>0</v>
      </c>
      <c r="F48" s="223" t="b">
        <f>IF(Abfrage!G19=$D$1,FALSE,TRUE)</f>
        <v>0</v>
      </c>
      <c r="G48" s="224" t="b">
        <f>IF(Abfrage!K19=$D$1,FALSE,TRUE)</f>
        <v>0</v>
      </c>
    </row>
    <row r="49" spans="1:7" ht="12.75">
      <c r="A49" s="149" t="s">
        <v>45</v>
      </c>
      <c r="B49" s="109" t="s">
        <v>73</v>
      </c>
      <c r="E49" s="225" t="b">
        <f>IF(Abfrage!C21=$D$1,FALSE,TRUE)</f>
        <v>0</v>
      </c>
      <c r="F49" s="226" t="b">
        <f>IF(Abfrage!G21=$D$1,FALSE,TRUE)</f>
        <v>0</v>
      </c>
      <c r="G49" s="227" t="b">
        <f>IF(Abfrage!K21=$D$1,FALSE,TRUE)</f>
        <v>0</v>
      </c>
    </row>
    <row r="50" spans="1:7" ht="12.75">
      <c r="A50" s="149" t="s">
        <v>408</v>
      </c>
      <c r="B50" s="109" t="s">
        <v>74</v>
      </c>
      <c r="E50" s="228"/>
      <c r="F50" s="228"/>
      <c r="G50" s="228"/>
    </row>
    <row r="51" spans="1:7" ht="12.75">
      <c r="A51" s="149" t="s">
        <v>409</v>
      </c>
      <c r="B51" s="109" t="s">
        <v>73</v>
      </c>
      <c r="E51" s="219" t="b">
        <f>IF(Abfrage!C26=$D$1,FALSE,TRUE)</f>
        <v>0</v>
      </c>
      <c r="F51" s="220" t="b">
        <f>IF(Abfrage!G26=$D$1,FALSE,TRUE)</f>
        <v>0</v>
      </c>
      <c r="G51" s="221" t="b">
        <f>IF(Abfrage!K26=$D$1,FALSE,TRUE)</f>
        <v>0</v>
      </c>
    </row>
    <row r="52" spans="1:7" ht="12.75">
      <c r="A52" s="149" t="s">
        <v>410</v>
      </c>
      <c r="B52" s="109" t="s">
        <v>74</v>
      </c>
      <c r="E52" s="222" t="b">
        <f>IF(Abfrage!C28=$D$1,FALSE,TRUE)</f>
        <v>0</v>
      </c>
      <c r="F52" s="223" t="b">
        <f>IF(Abfrage!G28=$D$1,FALSE,TRUE)</f>
        <v>0</v>
      </c>
      <c r="G52" s="224" t="b">
        <f>IF(Abfrage!K28=$D$1,FALSE,TRUE)</f>
        <v>0</v>
      </c>
    </row>
    <row r="53" spans="1:7" ht="12.75">
      <c r="A53" s="149" t="s">
        <v>49</v>
      </c>
      <c r="B53" s="109" t="s">
        <v>74</v>
      </c>
      <c r="E53" s="225" t="b">
        <f>IF(Abfrage!C30=$D$1,FALSE,TRUE)</f>
        <v>0</v>
      </c>
      <c r="F53" s="226" t="b">
        <f>IF(Abfrage!G30=$D$1,FALSE,TRUE)</f>
        <v>0</v>
      </c>
      <c r="G53" s="227" t="b">
        <f>IF(Abfrage!K30=$D$1,FALSE,TRUE)</f>
        <v>0</v>
      </c>
    </row>
    <row r="54" spans="1:7" ht="12.75">
      <c r="A54" s="149" t="s">
        <v>50</v>
      </c>
      <c r="B54" s="109" t="s">
        <v>75</v>
      </c>
      <c r="E54" s="228"/>
      <c r="F54" s="228"/>
      <c r="G54" s="228"/>
    </row>
    <row r="55" spans="1:7" ht="12.75">
      <c r="A55" s="149" t="s">
        <v>51</v>
      </c>
      <c r="B55" s="109" t="s">
        <v>76</v>
      </c>
      <c r="E55" s="219" t="b">
        <f>IF(Abfrage!C35=$D$1,FALSE,TRUE)</f>
        <v>0</v>
      </c>
      <c r="F55" s="220" t="b">
        <f>IF(Abfrage!G35=$D$1,FALSE,TRUE)</f>
        <v>0</v>
      </c>
      <c r="G55" s="221" t="b">
        <f>IF(Abfrage!K35=$D$1,FALSE,TRUE)</f>
        <v>0</v>
      </c>
    </row>
    <row r="56" spans="1:7" ht="12.75">
      <c r="A56" s="149" t="s">
        <v>411</v>
      </c>
      <c r="B56" s="109" t="s">
        <v>73</v>
      </c>
      <c r="E56" s="222" t="b">
        <f>IF(Abfrage!C37=$D$1,FALSE,TRUE)</f>
        <v>0</v>
      </c>
      <c r="F56" s="223" t="b">
        <f>IF(Abfrage!G37=$D$1,FALSE,TRUE)</f>
        <v>0</v>
      </c>
      <c r="G56" s="224" t="b">
        <f>IF(Abfrage!K37=$D$1,FALSE,TRUE)</f>
        <v>0</v>
      </c>
    </row>
    <row r="57" spans="1:7" ht="12.75">
      <c r="A57" s="149" t="s">
        <v>53</v>
      </c>
      <c r="B57" s="109" t="s">
        <v>77</v>
      </c>
      <c r="E57" s="222" t="b">
        <f>IF(Abfrage!C39=$D$1,FALSE,TRUE)</f>
        <v>0</v>
      </c>
      <c r="F57" s="223" t="b">
        <f>IF(Abfrage!G39=$D$1,FALSE,TRUE)</f>
        <v>0</v>
      </c>
      <c r="G57" s="224" t="b">
        <f>IF(Abfrage!K39=$D$1,FALSE,TRUE)</f>
        <v>0</v>
      </c>
    </row>
    <row r="58" spans="1:7" ht="12.75">
      <c r="A58" s="149" t="s">
        <v>412</v>
      </c>
      <c r="B58" s="109" t="s">
        <v>77</v>
      </c>
      <c r="E58" s="222" t="b">
        <f>IF(Abfrage!C41=$D$1,FALSE,TRUE)</f>
        <v>0</v>
      </c>
      <c r="F58" s="223" t="b">
        <f>IF(Abfrage!G41=$D$1,FALSE,TRUE)</f>
        <v>0</v>
      </c>
      <c r="G58" s="224" t="b">
        <f>IF(Abfrage!K41=$D$1,FALSE,TRUE)</f>
        <v>0</v>
      </c>
    </row>
    <row r="59" spans="1:7" ht="12.75">
      <c r="A59" s="149" t="s">
        <v>29</v>
      </c>
      <c r="B59" s="109" t="s">
        <v>65</v>
      </c>
      <c r="E59" s="222" t="b">
        <f>IF(Abfrage!C43=$D$1,FALSE,TRUE)</f>
        <v>0</v>
      </c>
      <c r="F59" s="226" t="b">
        <f>IF(Abfrage!G43=$D$1,FALSE,TRUE)</f>
        <v>0</v>
      </c>
      <c r="G59" s="227" t="b">
        <f>IF(Abfrage!K43=$D$1,FALSE,TRUE)</f>
        <v>0</v>
      </c>
    </row>
    <row r="60" spans="1:7" ht="12.75">
      <c r="A60" s="149" t="s">
        <v>55</v>
      </c>
      <c r="B60" s="109" t="s">
        <v>426</v>
      </c>
      <c r="E60" s="228"/>
      <c r="F60" s="228"/>
      <c r="G60" s="228"/>
    </row>
    <row r="61" spans="1:7" ht="12.75">
      <c r="A61" s="149" t="s">
        <v>56</v>
      </c>
      <c r="B61" s="109" t="s">
        <v>78</v>
      </c>
      <c r="E61" s="219" t="b">
        <f>IF(Abfrage!C48=$D$1,FALSE,TRUE)</f>
        <v>0</v>
      </c>
      <c r="F61" s="220" t="b">
        <f>IF(Abfrage!G48=$D$1,FALSE,TRUE)</f>
        <v>0</v>
      </c>
      <c r="G61" s="221" t="b">
        <f>IF(Abfrage!K48=$D$1,FALSE,TRUE)</f>
        <v>0</v>
      </c>
    </row>
    <row r="62" spans="1:7" ht="12.75">
      <c r="A62" s="149" t="s">
        <v>57</v>
      </c>
      <c r="B62" s="109" t="s">
        <v>79</v>
      </c>
      <c r="E62" s="222" t="b">
        <f>IF(Abfrage!C50=$D$1,FALSE,TRUE)</f>
        <v>0</v>
      </c>
      <c r="F62" s="223" t="b">
        <f>IF(Abfrage!G50=$D$1,FALSE,TRUE)</f>
        <v>0</v>
      </c>
      <c r="G62" s="224" t="b">
        <f>IF(Abfrage!K50=$D$1,FALSE,TRUE)</f>
        <v>0</v>
      </c>
    </row>
    <row r="63" spans="1:7" ht="12.75">
      <c r="A63" s="149" t="s">
        <v>58</v>
      </c>
      <c r="B63" s="109" t="s">
        <v>79</v>
      </c>
      <c r="E63" s="222" t="b">
        <f>IF(Abfrage!C52=$D$1,FALSE,TRUE)</f>
        <v>0</v>
      </c>
      <c r="F63" s="223" t="b">
        <f>IF(Abfrage!G52=$D$1,FALSE,TRUE)</f>
        <v>0</v>
      </c>
      <c r="G63" s="224" t="b">
        <f>IF(Abfrage!K52=$D$1,FALSE,TRUE)</f>
        <v>0</v>
      </c>
    </row>
    <row r="64" spans="1:7" ht="12.75">
      <c r="A64" s="151" t="s">
        <v>392</v>
      </c>
      <c r="B64" s="150" t="s">
        <v>392</v>
      </c>
      <c r="C64" s="151"/>
      <c r="D64" s="151"/>
      <c r="E64" s="222" t="b">
        <f>IF(Abfrage!C54=$D$1,FALSE,TRUE)</f>
        <v>0</v>
      </c>
      <c r="F64" s="223" t="b">
        <f>IF(Abfrage!G54=$D$1,FALSE,TRUE)</f>
        <v>0</v>
      </c>
      <c r="G64" s="224" t="b">
        <f>IF(Abfrage!K54=$D$1,FALSE,TRUE)</f>
        <v>0</v>
      </c>
    </row>
    <row r="65" spans="5:7" ht="12.75">
      <c r="E65" s="225" t="b">
        <f>IF(Abfrage!C56=$D$1,FALSE,TRUE)</f>
        <v>0</v>
      </c>
      <c r="F65" s="226" t="b">
        <f>IF(Abfrage!G56=$D$1,FALSE,TRUE)</f>
        <v>0</v>
      </c>
      <c r="G65" s="227" t="b">
        <f>IF(Abfrage!K56=$D$1,FALSE,TRUE)</f>
        <v>0</v>
      </c>
    </row>
    <row r="66" ht="12.75">
      <c r="A66" s="147" t="s">
        <v>393</v>
      </c>
    </row>
    <row r="68" ht="12.75">
      <c r="A68" s="163" t="s">
        <v>417</v>
      </c>
    </row>
    <row r="69" ht="12.75">
      <c r="A69" s="151" t="s">
        <v>392</v>
      </c>
    </row>
    <row r="70" ht="12.75">
      <c r="A70" s="148" t="s">
        <v>115</v>
      </c>
    </row>
    <row r="71" ht="12.75">
      <c r="A71" s="148" t="s">
        <v>120</v>
      </c>
    </row>
    <row r="72" ht="12.75">
      <c r="A72" s="148" t="s">
        <v>123</v>
      </c>
    </row>
    <row r="73" ht="12.75">
      <c r="A73" s="148" t="s">
        <v>126</v>
      </c>
    </row>
    <row r="74" ht="12.75">
      <c r="A74" s="148" t="s">
        <v>129</v>
      </c>
    </row>
    <row r="75" ht="12.75">
      <c r="A75" s="148" t="s">
        <v>120</v>
      </c>
    </row>
    <row r="76" ht="12.75">
      <c r="A76" s="148" t="s">
        <v>123</v>
      </c>
    </row>
    <row r="77" ht="12.75">
      <c r="A77" s="148" t="s">
        <v>126</v>
      </c>
    </row>
    <row r="78" ht="12.75">
      <c r="A78" s="148" t="s">
        <v>131</v>
      </c>
    </row>
    <row r="79" ht="12.75">
      <c r="A79" s="148" t="s">
        <v>135</v>
      </c>
    </row>
    <row r="80" ht="12.75">
      <c r="A80" s="148" t="s">
        <v>418</v>
      </c>
    </row>
    <row r="81" ht="12.75">
      <c r="A81" s="149" t="s">
        <v>142</v>
      </c>
    </row>
    <row r="82" ht="12.75">
      <c r="A82" s="148" t="s">
        <v>146</v>
      </c>
    </row>
    <row r="83" ht="12.75">
      <c r="A83" s="148" t="s">
        <v>149</v>
      </c>
    </row>
    <row r="84" ht="12.75">
      <c r="A84" s="148" t="s">
        <v>151</v>
      </c>
    </row>
    <row r="85" ht="12.75">
      <c r="A85" s="148" t="s">
        <v>419</v>
      </c>
    </row>
    <row r="86" ht="12.75">
      <c r="A86" s="148" t="s">
        <v>159</v>
      </c>
    </row>
    <row r="87" ht="12.75">
      <c r="A87" s="148" t="s">
        <v>163</v>
      </c>
    </row>
    <row r="88" ht="12.75">
      <c r="A88" s="148" t="s">
        <v>166</v>
      </c>
    </row>
    <row r="89" ht="12.75">
      <c r="A89" s="148" t="s">
        <v>168</v>
      </c>
    </row>
    <row r="90" ht="12.75">
      <c r="A90" s="148" t="s">
        <v>171</v>
      </c>
    </row>
    <row r="91" ht="12.75">
      <c r="A91" s="148" t="s">
        <v>174</v>
      </c>
    </row>
    <row r="92" ht="12.75">
      <c r="A92" s="148" t="s">
        <v>177</v>
      </c>
    </row>
    <row r="93" ht="12.75">
      <c r="A93" s="148" t="s">
        <v>420</v>
      </c>
    </row>
    <row r="94" ht="12.75">
      <c r="A94" s="148" t="s">
        <v>181</v>
      </c>
    </row>
    <row r="95" ht="12.75">
      <c r="A95" s="148" t="s">
        <v>183</v>
      </c>
    </row>
    <row r="96" ht="12.75">
      <c r="A96" s="148" t="s">
        <v>185</v>
      </c>
    </row>
    <row r="97" ht="12.75">
      <c r="A97" s="148" t="s">
        <v>187</v>
      </c>
    </row>
    <row r="98" ht="12.75">
      <c r="A98" s="148" t="s">
        <v>190</v>
      </c>
    </row>
    <row r="99" ht="12.75">
      <c r="A99" s="148" t="s">
        <v>192</v>
      </c>
    </row>
    <row r="100" ht="12.75">
      <c r="A100" s="148" t="s">
        <v>194</v>
      </c>
    </row>
    <row r="101" ht="12.75">
      <c r="A101" s="148" t="s">
        <v>197</v>
      </c>
    </row>
    <row r="102" ht="12.75">
      <c r="A102" s="148" t="s">
        <v>200</v>
      </c>
    </row>
    <row r="103" ht="12.75">
      <c r="A103" s="148" t="s">
        <v>204</v>
      </c>
    </row>
    <row r="104" ht="12.75">
      <c r="A104" s="148" t="s">
        <v>207</v>
      </c>
    </row>
    <row r="105" ht="12.75">
      <c r="A105" s="148" t="s">
        <v>211</v>
      </c>
    </row>
    <row r="106" ht="12.75">
      <c r="A106" s="148" t="s">
        <v>213</v>
      </c>
    </row>
    <row r="107" ht="12.75">
      <c r="A107" s="148" t="s">
        <v>216</v>
      </c>
    </row>
    <row r="108" ht="12.75">
      <c r="A108" s="148" t="s">
        <v>219</v>
      </c>
    </row>
    <row r="109" ht="12.75">
      <c r="A109" s="148" t="s">
        <v>221</v>
      </c>
    </row>
    <row r="110" ht="12.75">
      <c r="A110" s="148" t="s">
        <v>223</v>
      </c>
    </row>
    <row r="111" ht="12.75">
      <c r="A111" s="151" t="s">
        <v>392</v>
      </c>
    </row>
    <row r="112" ht="12.75">
      <c r="A112" s="162" t="s">
        <v>396</v>
      </c>
    </row>
    <row r="113" ht="12.75">
      <c r="A113" s="151" t="s">
        <v>392</v>
      </c>
    </row>
    <row r="114" ht="12.75">
      <c r="A114" s="149" t="s">
        <v>236</v>
      </c>
    </row>
    <row r="115" ht="12.75">
      <c r="A115" s="149" t="s">
        <v>239</v>
      </c>
    </row>
    <row r="116" ht="12.75">
      <c r="A116" s="149" t="s">
        <v>242</v>
      </c>
    </row>
    <row r="117" ht="12.75">
      <c r="A117" s="149" t="s">
        <v>244</v>
      </c>
    </row>
    <row r="118" ht="12.75">
      <c r="A118" s="149" t="s">
        <v>247</v>
      </c>
    </row>
    <row r="119" ht="12.75">
      <c r="A119" s="149" t="s">
        <v>250</v>
      </c>
    </row>
    <row r="120" ht="12.75">
      <c r="A120" s="149" t="s">
        <v>421</v>
      </c>
    </row>
    <row r="121" ht="12.75">
      <c r="A121" s="149" t="s">
        <v>254</v>
      </c>
    </row>
    <row r="122" ht="12.75">
      <c r="A122" s="149" t="s">
        <v>256</v>
      </c>
    </row>
    <row r="123" ht="12.75">
      <c r="A123" s="149" t="s">
        <v>259</v>
      </c>
    </row>
    <row r="124" ht="12.75">
      <c r="A124" s="149" t="s">
        <v>261</v>
      </c>
    </row>
    <row r="125" ht="12.75">
      <c r="A125" s="149" t="s">
        <v>422</v>
      </c>
    </row>
    <row r="126" ht="12.75">
      <c r="A126" s="149" t="s">
        <v>265</v>
      </c>
    </row>
    <row r="127" ht="12.75">
      <c r="A127" s="149" t="s">
        <v>268</v>
      </c>
    </row>
    <row r="128" ht="12.75">
      <c r="A128" s="149" t="s">
        <v>270</v>
      </c>
    </row>
    <row r="129" ht="12.75">
      <c r="A129" s="149" t="s">
        <v>272</v>
      </c>
    </row>
    <row r="130" ht="12.75">
      <c r="A130" s="149" t="s">
        <v>274</v>
      </c>
    </row>
    <row r="131" ht="12.75">
      <c r="A131" s="149" t="s">
        <v>277</v>
      </c>
    </row>
    <row r="132" ht="12.75">
      <c r="A132" s="149" t="s">
        <v>279</v>
      </c>
    </row>
    <row r="133" ht="12.75">
      <c r="A133" s="151" t="s">
        <v>392</v>
      </c>
    </row>
    <row r="134" ht="12.75">
      <c r="A134" s="161" t="s">
        <v>395</v>
      </c>
    </row>
    <row r="135" ht="12.75">
      <c r="A135" s="151" t="s">
        <v>392</v>
      </c>
    </row>
    <row r="136" ht="12.75">
      <c r="A136" s="149" t="s">
        <v>282</v>
      </c>
    </row>
    <row r="137" ht="12.75">
      <c r="A137" s="149" t="s">
        <v>286</v>
      </c>
    </row>
    <row r="138" ht="12.75">
      <c r="A138" s="149" t="s">
        <v>290</v>
      </c>
    </row>
    <row r="139" ht="12.75">
      <c r="A139" s="149" t="s">
        <v>294</v>
      </c>
    </row>
    <row r="140" ht="12.75">
      <c r="A140" s="149" t="s">
        <v>298</v>
      </c>
    </row>
    <row r="141" ht="12.75">
      <c r="A141" s="149" t="s">
        <v>302</v>
      </c>
    </row>
    <row r="142" ht="12.75">
      <c r="A142" s="149" t="s">
        <v>423</v>
      </c>
    </row>
    <row r="143" ht="12.75">
      <c r="A143" s="149" t="s">
        <v>308</v>
      </c>
    </row>
    <row r="144" ht="12.75">
      <c r="A144" s="149" t="s">
        <v>311</v>
      </c>
    </row>
    <row r="145" ht="12.75">
      <c r="A145" s="149" t="s">
        <v>311</v>
      </c>
    </row>
    <row r="146" ht="12.75">
      <c r="A146" s="151" t="s">
        <v>392</v>
      </c>
    </row>
    <row r="147" ht="12.75">
      <c r="A147" s="161" t="s">
        <v>430</v>
      </c>
    </row>
    <row r="148" ht="12.75">
      <c r="A148" s="151" t="s">
        <v>392</v>
      </c>
    </row>
    <row r="149" ht="12.75">
      <c r="A149" s="149" t="s">
        <v>316</v>
      </c>
    </row>
    <row r="150" ht="12.75">
      <c r="A150" s="149" t="s">
        <v>319</v>
      </c>
    </row>
    <row r="151" ht="12.75">
      <c r="A151" s="149" t="s">
        <v>321</v>
      </c>
    </row>
    <row r="152" ht="12.75">
      <c r="A152" s="149" t="s">
        <v>323</v>
      </c>
    </row>
    <row r="153" ht="12.75">
      <c r="A153" s="149" t="s">
        <v>326</v>
      </c>
    </row>
    <row r="154" ht="12.75">
      <c r="A154" s="149" t="s">
        <v>329</v>
      </c>
    </row>
    <row r="155" ht="12.75">
      <c r="A155" s="149" t="s">
        <v>332</v>
      </c>
    </row>
    <row r="156" ht="12.75">
      <c r="A156" s="149" t="s">
        <v>335</v>
      </c>
    </row>
    <row r="157" ht="12.75">
      <c r="A157" s="149" t="s">
        <v>337</v>
      </c>
    </row>
    <row r="158" ht="12.75">
      <c r="A158" s="149" t="s">
        <v>340</v>
      </c>
    </row>
    <row r="159" ht="12.75">
      <c r="A159" s="149" t="s">
        <v>342</v>
      </c>
    </row>
    <row r="160" ht="12.75">
      <c r="A160" s="149" t="s">
        <v>344</v>
      </c>
    </row>
    <row r="161" ht="12.75">
      <c r="A161" s="149" t="s">
        <v>346</v>
      </c>
    </row>
    <row r="162" ht="12.75">
      <c r="A162" s="149" t="s">
        <v>349</v>
      </c>
    </row>
    <row r="163" ht="12.75">
      <c r="A163" s="149" t="s">
        <v>424</v>
      </c>
    </row>
    <row r="164" ht="12.75">
      <c r="A164" s="149" t="s">
        <v>355</v>
      </c>
    </row>
    <row r="165" ht="12.75">
      <c r="A165" s="149" t="s">
        <v>358</v>
      </c>
    </row>
    <row r="166" ht="12.75">
      <c r="A166" s="149" t="s">
        <v>361</v>
      </c>
    </row>
    <row r="167" ht="12.75">
      <c r="A167" s="149" t="s">
        <v>364</v>
      </c>
    </row>
    <row r="168" ht="12.75">
      <c r="A168" s="149" t="s">
        <v>367</v>
      </c>
    </row>
    <row r="169" ht="12.75">
      <c r="A169" s="149" t="s">
        <v>370</v>
      </c>
    </row>
    <row r="170" ht="12.75">
      <c r="A170" s="149" t="s">
        <v>373</v>
      </c>
    </row>
    <row r="171" ht="12.75">
      <c r="A171" s="149" t="s">
        <v>376</v>
      </c>
    </row>
    <row r="172" spans="1:14" ht="12.75">
      <c r="A172" s="149" t="s">
        <v>379</v>
      </c>
      <c r="N172" s="148"/>
    </row>
    <row r="173" ht="12.75">
      <c r="A173" s="149" t="s">
        <v>382</v>
      </c>
    </row>
    <row r="175" spans="1:47" ht="12.75">
      <c r="A175" s="147" t="s">
        <v>394</v>
      </c>
      <c r="B175" s="147" t="s">
        <v>20</v>
      </c>
      <c r="D175" s="1" t="s">
        <v>404</v>
      </c>
      <c r="E175" s="110"/>
      <c r="F175" s="110"/>
      <c r="G175" s="110"/>
      <c r="H175" s="110"/>
      <c r="I175" s="110"/>
      <c r="J175" s="110"/>
      <c r="K175" s="1" t="s">
        <v>13</v>
      </c>
      <c r="L175" s="110"/>
      <c r="M175" s="110"/>
      <c r="N175" s="110"/>
      <c r="O175" s="110"/>
      <c r="P175" s="110"/>
      <c r="Q175" s="110"/>
      <c r="R175" s="110"/>
      <c r="S175" s="172" t="s">
        <v>405</v>
      </c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72" t="s">
        <v>15</v>
      </c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</row>
    <row r="176" spans="1:256" ht="12.75">
      <c r="A176" s="163" t="s">
        <v>417</v>
      </c>
      <c r="B176" s="151" t="s">
        <v>392</v>
      </c>
      <c r="C176" s="151"/>
      <c r="D176" s="242" t="s">
        <v>392</v>
      </c>
      <c r="E176" s="155" t="s">
        <v>392</v>
      </c>
      <c r="F176" s="155" t="s">
        <v>392</v>
      </c>
      <c r="G176" s="155" t="s">
        <v>392</v>
      </c>
      <c r="H176" s="155" t="s">
        <v>392</v>
      </c>
      <c r="I176" s="155" t="s">
        <v>392</v>
      </c>
      <c r="J176" s="156" t="s">
        <v>392</v>
      </c>
      <c r="K176" s="155" t="s">
        <v>392</v>
      </c>
      <c r="L176" s="155" t="s">
        <v>392</v>
      </c>
      <c r="M176" s="155" t="s">
        <v>392</v>
      </c>
      <c r="N176" s="155" t="s">
        <v>392</v>
      </c>
      <c r="O176" s="155" t="s">
        <v>392</v>
      </c>
      <c r="P176" s="155" t="s">
        <v>392</v>
      </c>
      <c r="Q176" s="155" t="s">
        <v>392</v>
      </c>
      <c r="R176" s="156" t="s">
        <v>392</v>
      </c>
      <c r="S176" s="155" t="s">
        <v>392</v>
      </c>
      <c r="T176" s="155" t="s">
        <v>392</v>
      </c>
      <c r="U176" s="155" t="s">
        <v>392</v>
      </c>
      <c r="V176" s="155" t="s">
        <v>392</v>
      </c>
      <c r="W176" s="155" t="s">
        <v>392</v>
      </c>
      <c r="X176" s="155" t="s">
        <v>392</v>
      </c>
      <c r="Y176" s="155" t="s">
        <v>392</v>
      </c>
      <c r="Z176" s="155" t="s">
        <v>392</v>
      </c>
      <c r="AA176" s="155" t="s">
        <v>392</v>
      </c>
      <c r="AB176" s="155" t="s">
        <v>392</v>
      </c>
      <c r="AC176" s="155" t="s">
        <v>392</v>
      </c>
      <c r="AD176" s="155" t="s">
        <v>392</v>
      </c>
      <c r="AE176" s="155" t="s">
        <v>392</v>
      </c>
      <c r="AF176" s="156" t="s">
        <v>392</v>
      </c>
      <c r="AG176" s="155" t="s">
        <v>392</v>
      </c>
      <c r="AH176" s="155" t="s">
        <v>392</v>
      </c>
      <c r="AI176" s="155" t="s">
        <v>392</v>
      </c>
      <c r="AJ176" s="155" t="s">
        <v>392</v>
      </c>
      <c r="AK176" s="155" t="s">
        <v>392</v>
      </c>
      <c r="AL176" s="155" t="s">
        <v>392</v>
      </c>
      <c r="AM176" s="155" t="s">
        <v>392</v>
      </c>
      <c r="AN176" s="155" t="s">
        <v>392</v>
      </c>
      <c r="AO176" s="155" t="s">
        <v>392</v>
      </c>
      <c r="AP176" s="155" t="s">
        <v>392</v>
      </c>
      <c r="AQ176" s="155" t="s">
        <v>392</v>
      </c>
      <c r="AR176" s="155" t="s">
        <v>392</v>
      </c>
      <c r="AS176" s="155" t="s">
        <v>392</v>
      </c>
      <c r="AT176" s="155" t="s">
        <v>392</v>
      </c>
      <c r="AU176" s="156" t="s">
        <v>392</v>
      </c>
      <c r="IV176" s="151"/>
    </row>
    <row r="177" spans="1:256" ht="12.75">
      <c r="A177" s="162" t="s">
        <v>396</v>
      </c>
      <c r="B177" s="151" t="s">
        <v>392</v>
      </c>
      <c r="C177" s="151"/>
      <c r="D177" s="158" t="s">
        <v>392</v>
      </c>
      <c r="E177" s="154" t="s">
        <v>392</v>
      </c>
      <c r="F177" s="154" t="s">
        <v>392</v>
      </c>
      <c r="G177" s="154" t="s">
        <v>392</v>
      </c>
      <c r="H177" s="154" t="s">
        <v>392</v>
      </c>
      <c r="I177" s="154" t="s">
        <v>392</v>
      </c>
      <c r="J177" s="157" t="s">
        <v>392</v>
      </c>
      <c r="K177" s="154" t="s">
        <v>392</v>
      </c>
      <c r="L177" s="154" t="s">
        <v>392</v>
      </c>
      <c r="M177" s="154" t="s">
        <v>392</v>
      </c>
      <c r="N177" s="154" t="s">
        <v>392</v>
      </c>
      <c r="O177" s="154" t="s">
        <v>392</v>
      </c>
      <c r="P177" s="154" t="s">
        <v>392</v>
      </c>
      <c r="Q177" s="154" t="s">
        <v>392</v>
      </c>
      <c r="R177" s="157" t="s">
        <v>392</v>
      </c>
      <c r="S177" s="154" t="s">
        <v>392</v>
      </c>
      <c r="T177" s="154" t="s">
        <v>392</v>
      </c>
      <c r="U177" s="154" t="s">
        <v>392</v>
      </c>
      <c r="V177" s="154" t="s">
        <v>392</v>
      </c>
      <c r="W177" s="154" t="s">
        <v>392</v>
      </c>
      <c r="X177" s="154" t="s">
        <v>392</v>
      </c>
      <c r="Y177" s="154" t="s">
        <v>392</v>
      </c>
      <c r="Z177" s="154" t="s">
        <v>392</v>
      </c>
      <c r="AA177" s="154" t="s">
        <v>392</v>
      </c>
      <c r="AB177" s="154" t="s">
        <v>392</v>
      </c>
      <c r="AC177" s="154" t="s">
        <v>392</v>
      </c>
      <c r="AD177" s="154" t="s">
        <v>392</v>
      </c>
      <c r="AE177" s="154" t="s">
        <v>392</v>
      </c>
      <c r="AF177" s="157" t="s">
        <v>392</v>
      </c>
      <c r="AG177" s="154" t="s">
        <v>392</v>
      </c>
      <c r="AH177" s="154" t="s">
        <v>392</v>
      </c>
      <c r="AI177" s="154" t="s">
        <v>392</v>
      </c>
      <c r="AJ177" s="154" t="s">
        <v>392</v>
      </c>
      <c r="AK177" s="154" t="s">
        <v>392</v>
      </c>
      <c r="AL177" s="154" t="s">
        <v>392</v>
      </c>
      <c r="AM177" s="154" t="s">
        <v>392</v>
      </c>
      <c r="AN177" s="154" t="s">
        <v>392</v>
      </c>
      <c r="AO177" s="154" t="s">
        <v>392</v>
      </c>
      <c r="AP177" s="154" t="s">
        <v>392</v>
      </c>
      <c r="AQ177" s="154" t="s">
        <v>392</v>
      </c>
      <c r="AR177" s="154" t="s">
        <v>392</v>
      </c>
      <c r="AS177" s="154" t="s">
        <v>392</v>
      </c>
      <c r="AT177" s="154" t="s">
        <v>392</v>
      </c>
      <c r="AU177" s="157" t="s">
        <v>392</v>
      </c>
      <c r="IV177" s="151"/>
    </row>
    <row r="178" spans="1:256" ht="12.75">
      <c r="A178" s="161" t="s">
        <v>395</v>
      </c>
      <c r="B178" s="151" t="s">
        <v>392</v>
      </c>
      <c r="C178" s="151"/>
      <c r="D178" s="158" t="s">
        <v>392</v>
      </c>
      <c r="E178" s="154" t="s">
        <v>392</v>
      </c>
      <c r="F178" s="154" t="s">
        <v>392</v>
      </c>
      <c r="G178" s="154" t="s">
        <v>392</v>
      </c>
      <c r="H178" s="154" t="s">
        <v>392</v>
      </c>
      <c r="I178" s="154" t="s">
        <v>392</v>
      </c>
      <c r="J178" s="157" t="s">
        <v>392</v>
      </c>
      <c r="K178" s="154" t="s">
        <v>392</v>
      </c>
      <c r="L178" s="154" t="s">
        <v>392</v>
      </c>
      <c r="M178" s="154" t="s">
        <v>392</v>
      </c>
      <c r="N178" s="154" t="s">
        <v>392</v>
      </c>
      <c r="O178" s="154" t="s">
        <v>392</v>
      </c>
      <c r="P178" s="154" t="s">
        <v>392</v>
      </c>
      <c r="Q178" s="154" t="s">
        <v>392</v>
      </c>
      <c r="R178" s="157" t="s">
        <v>392</v>
      </c>
      <c r="S178" s="154" t="s">
        <v>392</v>
      </c>
      <c r="T178" s="154" t="s">
        <v>392</v>
      </c>
      <c r="U178" s="154" t="s">
        <v>392</v>
      </c>
      <c r="V178" s="154" t="s">
        <v>392</v>
      </c>
      <c r="W178" s="154" t="s">
        <v>392</v>
      </c>
      <c r="X178" s="154" t="s">
        <v>392</v>
      </c>
      <c r="Y178" s="154" t="s">
        <v>392</v>
      </c>
      <c r="Z178" s="154" t="s">
        <v>392</v>
      </c>
      <c r="AA178" s="154" t="s">
        <v>392</v>
      </c>
      <c r="AB178" s="154" t="s">
        <v>392</v>
      </c>
      <c r="AC178" s="154" t="s">
        <v>392</v>
      </c>
      <c r="AD178" s="154" t="s">
        <v>392</v>
      </c>
      <c r="AE178" s="154" t="s">
        <v>392</v>
      </c>
      <c r="AF178" s="157" t="s">
        <v>392</v>
      </c>
      <c r="AG178" s="154" t="s">
        <v>392</v>
      </c>
      <c r="AH178" s="154" t="s">
        <v>392</v>
      </c>
      <c r="AI178" s="154" t="s">
        <v>392</v>
      </c>
      <c r="AJ178" s="154" t="s">
        <v>392</v>
      </c>
      <c r="AK178" s="154" t="s">
        <v>392</v>
      </c>
      <c r="AL178" s="154" t="s">
        <v>392</v>
      </c>
      <c r="AM178" s="154" t="s">
        <v>392</v>
      </c>
      <c r="AN178" s="154" t="s">
        <v>392</v>
      </c>
      <c r="AO178" s="154" t="s">
        <v>392</v>
      </c>
      <c r="AP178" s="154" t="s">
        <v>392</v>
      </c>
      <c r="AQ178" s="154" t="s">
        <v>392</v>
      </c>
      <c r="AR178" s="154" t="s">
        <v>392</v>
      </c>
      <c r="AS178" s="154" t="s">
        <v>392</v>
      </c>
      <c r="AT178" s="154" t="s">
        <v>392</v>
      </c>
      <c r="AU178" s="157" t="s">
        <v>392</v>
      </c>
      <c r="IV178" s="151"/>
    </row>
    <row r="179" spans="1:256" ht="12.75">
      <c r="A179" s="161" t="s">
        <v>430</v>
      </c>
      <c r="B179" s="151" t="s">
        <v>392</v>
      </c>
      <c r="C179" s="151"/>
      <c r="D179" s="158" t="s">
        <v>392</v>
      </c>
      <c r="E179" s="154" t="s">
        <v>392</v>
      </c>
      <c r="F179" s="154" t="s">
        <v>392</v>
      </c>
      <c r="G179" s="154" t="s">
        <v>392</v>
      </c>
      <c r="H179" s="154" t="s">
        <v>392</v>
      </c>
      <c r="I179" s="154" t="s">
        <v>392</v>
      </c>
      <c r="J179" s="157" t="s">
        <v>392</v>
      </c>
      <c r="K179" s="154" t="s">
        <v>392</v>
      </c>
      <c r="L179" s="154" t="s">
        <v>392</v>
      </c>
      <c r="M179" s="154" t="s">
        <v>392</v>
      </c>
      <c r="N179" s="154" t="s">
        <v>392</v>
      </c>
      <c r="O179" s="154" t="s">
        <v>392</v>
      </c>
      <c r="P179" s="154" t="s">
        <v>392</v>
      </c>
      <c r="Q179" s="154" t="s">
        <v>392</v>
      </c>
      <c r="R179" s="157" t="s">
        <v>392</v>
      </c>
      <c r="S179" s="154" t="s">
        <v>392</v>
      </c>
      <c r="T179" s="154" t="s">
        <v>392</v>
      </c>
      <c r="U179" s="154" t="s">
        <v>392</v>
      </c>
      <c r="V179" s="154" t="s">
        <v>392</v>
      </c>
      <c r="W179" s="154" t="s">
        <v>392</v>
      </c>
      <c r="X179" s="154" t="s">
        <v>392</v>
      </c>
      <c r="Y179" s="154" t="s">
        <v>392</v>
      </c>
      <c r="Z179" s="154" t="s">
        <v>392</v>
      </c>
      <c r="AA179" s="154" t="s">
        <v>392</v>
      </c>
      <c r="AB179" s="154" t="s">
        <v>392</v>
      </c>
      <c r="AC179" s="154" t="s">
        <v>392</v>
      </c>
      <c r="AD179" s="154" t="s">
        <v>392</v>
      </c>
      <c r="AE179" s="154" t="s">
        <v>392</v>
      </c>
      <c r="AF179" s="157" t="s">
        <v>392</v>
      </c>
      <c r="AG179" s="154" t="s">
        <v>392</v>
      </c>
      <c r="AH179" s="154" t="s">
        <v>392</v>
      </c>
      <c r="AI179" s="154" t="s">
        <v>392</v>
      </c>
      <c r="AJ179" s="154" t="s">
        <v>392</v>
      </c>
      <c r="AK179" s="154" t="s">
        <v>392</v>
      </c>
      <c r="AL179" s="154" t="s">
        <v>392</v>
      </c>
      <c r="AM179" s="154" t="s">
        <v>392</v>
      </c>
      <c r="AN179" s="154" t="s">
        <v>392</v>
      </c>
      <c r="AO179" s="154" t="s">
        <v>392</v>
      </c>
      <c r="AP179" s="154" t="s">
        <v>392</v>
      </c>
      <c r="AQ179" s="154" t="s">
        <v>392</v>
      </c>
      <c r="AR179" s="154" t="s">
        <v>392</v>
      </c>
      <c r="AS179" s="154" t="s">
        <v>392</v>
      </c>
      <c r="AT179" s="154" t="s">
        <v>392</v>
      </c>
      <c r="AU179" s="157" t="s">
        <v>392</v>
      </c>
      <c r="IV179" s="151"/>
    </row>
    <row r="180" spans="1:256" ht="12.75">
      <c r="A180" s="151" t="s">
        <v>392</v>
      </c>
      <c r="B180" s="151" t="s">
        <v>392</v>
      </c>
      <c r="C180" s="151"/>
      <c r="D180" s="158" t="s">
        <v>392</v>
      </c>
      <c r="E180" s="154" t="s">
        <v>392</v>
      </c>
      <c r="F180" s="154" t="s">
        <v>392</v>
      </c>
      <c r="G180" s="154" t="s">
        <v>392</v>
      </c>
      <c r="H180" s="154" t="s">
        <v>392</v>
      </c>
      <c r="I180" s="154" t="s">
        <v>392</v>
      </c>
      <c r="J180" s="157" t="s">
        <v>392</v>
      </c>
      <c r="K180" s="154" t="s">
        <v>392</v>
      </c>
      <c r="L180" s="154" t="s">
        <v>392</v>
      </c>
      <c r="M180" s="154" t="s">
        <v>392</v>
      </c>
      <c r="N180" s="154" t="s">
        <v>392</v>
      </c>
      <c r="O180" s="154" t="s">
        <v>392</v>
      </c>
      <c r="P180" s="154" t="s">
        <v>392</v>
      </c>
      <c r="Q180" s="154" t="s">
        <v>392</v>
      </c>
      <c r="R180" s="157" t="s">
        <v>392</v>
      </c>
      <c r="S180" s="154" t="s">
        <v>392</v>
      </c>
      <c r="T180" s="154" t="s">
        <v>392</v>
      </c>
      <c r="U180" s="154" t="s">
        <v>392</v>
      </c>
      <c r="V180" s="154" t="s">
        <v>392</v>
      </c>
      <c r="W180" s="154" t="s">
        <v>392</v>
      </c>
      <c r="X180" s="154" t="s">
        <v>392</v>
      </c>
      <c r="Y180" s="154" t="s">
        <v>392</v>
      </c>
      <c r="Z180" s="154" t="s">
        <v>392</v>
      </c>
      <c r="AA180" s="154" t="s">
        <v>392</v>
      </c>
      <c r="AB180" s="154" t="s">
        <v>392</v>
      </c>
      <c r="AC180" s="154" t="s">
        <v>392</v>
      </c>
      <c r="AD180" s="154" t="s">
        <v>392</v>
      </c>
      <c r="AE180" s="154" t="s">
        <v>392</v>
      </c>
      <c r="AF180" s="157" t="s">
        <v>392</v>
      </c>
      <c r="AG180" s="154" t="s">
        <v>392</v>
      </c>
      <c r="AH180" s="154" t="s">
        <v>392</v>
      </c>
      <c r="AI180" s="154" t="s">
        <v>392</v>
      </c>
      <c r="AJ180" s="154" t="s">
        <v>392</v>
      </c>
      <c r="AK180" s="154" t="s">
        <v>392</v>
      </c>
      <c r="AL180" s="154" t="s">
        <v>392</v>
      </c>
      <c r="AM180" s="154" t="s">
        <v>392</v>
      </c>
      <c r="AN180" s="154" t="s">
        <v>392</v>
      </c>
      <c r="AO180" s="154" t="s">
        <v>392</v>
      </c>
      <c r="AP180" s="154" t="s">
        <v>392</v>
      </c>
      <c r="AQ180" s="154" t="s">
        <v>392</v>
      </c>
      <c r="AR180" s="154" t="s">
        <v>392</v>
      </c>
      <c r="AS180" s="154" t="s">
        <v>392</v>
      </c>
      <c r="AT180" s="154" t="s">
        <v>392</v>
      </c>
      <c r="AU180" s="157" t="s">
        <v>392</v>
      </c>
      <c r="IV180" s="151"/>
    </row>
    <row r="181" spans="1:47" ht="12.75">
      <c r="A181" s="148" t="s">
        <v>115</v>
      </c>
      <c r="B181" s="109" t="s">
        <v>119</v>
      </c>
      <c r="C181" s="109"/>
      <c r="D181" s="152" t="s">
        <v>407</v>
      </c>
      <c r="E181" s="148" t="s">
        <v>22</v>
      </c>
      <c r="F181" s="148" t="s">
        <v>24</v>
      </c>
      <c r="G181" s="148" t="s">
        <v>391</v>
      </c>
      <c r="H181" s="148" t="s">
        <v>26</v>
      </c>
      <c r="I181" s="148" t="s">
        <v>27</v>
      </c>
      <c r="J181" s="157" t="s">
        <v>392</v>
      </c>
      <c r="K181" s="241" t="s">
        <v>392</v>
      </c>
      <c r="L181" s="241" t="s">
        <v>392</v>
      </c>
      <c r="M181" s="241" t="s">
        <v>392</v>
      </c>
      <c r="N181" s="241" t="s">
        <v>392</v>
      </c>
      <c r="O181" s="241" t="s">
        <v>392</v>
      </c>
      <c r="P181" s="241" t="s">
        <v>392</v>
      </c>
      <c r="Q181" s="174" t="s">
        <v>392</v>
      </c>
      <c r="R181" s="177" t="s">
        <v>392</v>
      </c>
      <c r="S181" s="148" t="s">
        <v>31</v>
      </c>
      <c r="T181" s="148" t="s">
        <v>32</v>
      </c>
      <c r="U181" s="148" t="s">
        <v>34</v>
      </c>
      <c r="V181" s="148" t="s">
        <v>36</v>
      </c>
      <c r="W181" s="148" t="s">
        <v>397</v>
      </c>
      <c r="X181" s="154" t="s">
        <v>392</v>
      </c>
      <c r="Y181" s="154" t="s">
        <v>392</v>
      </c>
      <c r="Z181" s="241" t="s">
        <v>392</v>
      </c>
      <c r="AA181" s="241" t="s">
        <v>392</v>
      </c>
      <c r="AB181" s="241" t="s">
        <v>392</v>
      </c>
      <c r="AC181" s="241" t="s">
        <v>392</v>
      </c>
      <c r="AD181" s="154" t="s">
        <v>392</v>
      </c>
      <c r="AE181" s="241" t="s">
        <v>392</v>
      </c>
      <c r="AF181" s="241" t="s">
        <v>392</v>
      </c>
      <c r="AG181" s="81" t="s">
        <v>408</v>
      </c>
      <c r="AH181" s="110" t="s">
        <v>409</v>
      </c>
      <c r="AI181" s="110" t="s">
        <v>410</v>
      </c>
      <c r="AJ181" s="110" t="s">
        <v>49</v>
      </c>
      <c r="AK181" s="154" t="s">
        <v>392</v>
      </c>
      <c r="AL181" s="154" t="s">
        <v>392</v>
      </c>
      <c r="AM181" s="154" t="s">
        <v>392</v>
      </c>
      <c r="AN181" s="154" t="s">
        <v>392</v>
      </c>
      <c r="AO181" s="154" t="s">
        <v>392</v>
      </c>
      <c r="AP181" s="154" t="s">
        <v>392</v>
      </c>
      <c r="AQ181" s="154" t="s">
        <v>392</v>
      </c>
      <c r="AR181" s="154" t="s">
        <v>392</v>
      </c>
      <c r="AS181" s="154" t="s">
        <v>392</v>
      </c>
      <c r="AT181" s="154" t="s">
        <v>392</v>
      </c>
      <c r="AU181" s="157" t="s">
        <v>392</v>
      </c>
    </row>
    <row r="182" spans="1:47" ht="12.75">
      <c r="A182" s="148" t="s">
        <v>120</v>
      </c>
      <c r="B182" s="109" t="s">
        <v>122</v>
      </c>
      <c r="C182" s="109"/>
      <c r="D182" s="152" t="s">
        <v>407</v>
      </c>
      <c r="E182" s="148" t="s">
        <v>22</v>
      </c>
      <c r="F182" s="148" t="s">
        <v>23</v>
      </c>
      <c r="G182" s="148" t="s">
        <v>24</v>
      </c>
      <c r="H182" s="148" t="s">
        <v>391</v>
      </c>
      <c r="I182" s="148" t="s">
        <v>26</v>
      </c>
      <c r="J182" s="171" t="s">
        <v>27</v>
      </c>
      <c r="K182" s="174" t="s">
        <v>392</v>
      </c>
      <c r="L182" s="174" t="s">
        <v>392</v>
      </c>
      <c r="M182" s="174" t="s">
        <v>392</v>
      </c>
      <c r="N182" s="174" t="s">
        <v>392</v>
      </c>
      <c r="O182" s="174" t="s">
        <v>392</v>
      </c>
      <c r="P182" s="174" t="s">
        <v>392</v>
      </c>
      <c r="Q182" s="174" t="s">
        <v>392</v>
      </c>
      <c r="R182" s="177" t="s">
        <v>392</v>
      </c>
      <c r="S182" s="148" t="s">
        <v>31</v>
      </c>
      <c r="T182" s="148" t="s">
        <v>32</v>
      </c>
      <c r="U182" s="174" t="s">
        <v>392</v>
      </c>
      <c r="V182" s="174" t="s">
        <v>392</v>
      </c>
      <c r="W182" s="174" t="s">
        <v>392</v>
      </c>
      <c r="X182" s="174" t="s">
        <v>392</v>
      </c>
      <c r="Y182" s="174" t="s">
        <v>392</v>
      </c>
      <c r="Z182" s="174" t="s">
        <v>392</v>
      </c>
      <c r="AA182" s="174" t="s">
        <v>392</v>
      </c>
      <c r="AB182" s="174" t="s">
        <v>392</v>
      </c>
      <c r="AC182" s="174" t="s">
        <v>392</v>
      </c>
      <c r="AD182" s="174" t="s">
        <v>392</v>
      </c>
      <c r="AE182" s="174" t="s">
        <v>392</v>
      </c>
      <c r="AF182" s="174" t="s">
        <v>392</v>
      </c>
      <c r="AG182" s="81" t="s">
        <v>408</v>
      </c>
      <c r="AH182" s="110" t="s">
        <v>409</v>
      </c>
      <c r="AI182" s="110" t="s">
        <v>410</v>
      </c>
      <c r="AJ182" s="110" t="s">
        <v>49</v>
      </c>
      <c r="AK182" s="110" t="s">
        <v>411</v>
      </c>
      <c r="AL182" s="150" t="s">
        <v>392</v>
      </c>
      <c r="AM182" s="150" t="s">
        <v>392</v>
      </c>
      <c r="AN182" s="150" t="s">
        <v>392</v>
      </c>
      <c r="AO182" s="150" t="s">
        <v>392</v>
      </c>
      <c r="AP182" s="150" t="s">
        <v>392</v>
      </c>
      <c r="AQ182" s="150" t="s">
        <v>392</v>
      </c>
      <c r="AR182" s="150" t="s">
        <v>392</v>
      </c>
      <c r="AS182" s="150" t="s">
        <v>392</v>
      </c>
      <c r="AT182" s="150" t="s">
        <v>392</v>
      </c>
      <c r="AU182" s="157" t="s">
        <v>392</v>
      </c>
    </row>
    <row r="183" spans="1:47" ht="12.75">
      <c r="A183" s="148" t="s">
        <v>123</v>
      </c>
      <c r="B183" s="109" t="s">
        <v>125</v>
      </c>
      <c r="C183" s="109"/>
      <c r="D183" s="158" t="s">
        <v>392</v>
      </c>
      <c r="E183" s="154" t="s">
        <v>392</v>
      </c>
      <c r="F183" s="154" t="s">
        <v>392</v>
      </c>
      <c r="G183" s="154" t="s">
        <v>392</v>
      </c>
      <c r="H183" s="154" t="s">
        <v>392</v>
      </c>
      <c r="I183" s="154" t="s">
        <v>392</v>
      </c>
      <c r="J183" s="157" t="s">
        <v>392</v>
      </c>
      <c r="K183" s="148" t="s">
        <v>28</v>
      </c>
      <c r="L183" s="148" t="s">
        <v>22</v>
      </c>
      <c r="M183" s="148" t="s">
        <v>23</v>
      </c>
      <c r="N183" s="148" t="s">
        <v>24</v>
      </c>
      <c r="O183" s="148" t="s">
        <v>26</v>
      </c>
      <c r="P183" s="149" t="s">
        <v>29</v>
      </c>
      <c r="Q183" s="148" t="s">
        <v>30</v>
      </c>
      <c r="R183" s="157" t="s">
        <v>392</v>
      </c>
      <c r="S183" s="148" t="s">
        <v>31</v>
      </c>
      <c r="T183" s="148" t="s">
        <v>32</v>
      </c>
      <c r="U183" s="174" t="s">
        <v>392</v>
      </c>
      <c r="V183" s="174" t="s">
        <v>392</v>
      </c>
      <c r="W183" s="174" t="s">
        <v>392</v>
      </c>
      <c r="X183" s="174" t="s">
        <v>392</v>
      </c>
      <c r="Y183" s="174" t="s">
        <v>392</v>
      </c>
      <c r="Z183" s="174" t="s">
        <v>392</v>
      </c>
      <c r="AA183" s="174" t="s">
        <v>392</v>
      </c>
      <c r="AB183" s="174" t="s">
        <v>392</v>
      </c>
      <c r="AC183" s="174" t="s">
        <v>392</v>
      </c>
      <c r="AD183" s="174" t="s">
        <v>392</v>
      </c>
      <c r="AE183" s="174" t="s">
        <v>392</v>
      </c>
      <c r="AF183" s="174" t="s">
        <v>392</v>
      </c>
      <c r="AG183" s="81" t="s">
        <v>408</v>
      </c>
      <c r="AH183" s="110" t="s">
        <v>409</v>
      </c>
      <c r="AI183" s="110" t="s">
        <v>410</v>
      </c>
      <c r="AJ183" s="110" t="s">
        <v>49</v>
      </c>
      <c r="AK183" s="110" t="s">
        <v>411</v>
      </c>
      <c r="AL183" s="150" t="s">
        <v>392</v>
      </c>
      <c r="AM183" s="150" t="s">
        <v>392</v>
      </c>
      <c r="AN183" s="150" t="s">
        <v>392</v>
      </c>
      <c r="AO183" s="150" t="s">
        <v>392</v>
      </c>
      <c r="AP183" s="150" t="s">
        <v>392</v>
      </c>
      <c r="AQ183" s="150" t="s">
        <v>392</v>
      </c>
      <c r="AR183" s="150" t="s">
        <v>392</v>
      </c>
      <c r="AS183" s="150" t="s">
        <v>392</v>
      </c>
      <c r="AT183" s="150" t="s">
        <v>392</v>
      </c>
      <c r="AU183" s="157" t="s">
        <v>392</v>
      </c>
    </row>
    <row r="184" spans="1:47" ht="12.75">
      <c r="A184" s="148" t="s">
        <v>126</v>
      </c>
      <c r="B184" s="109" t="s">
        <v>128</v>
      </c>
      <c r="C184" s="109"/>
      <c r="D184" s="158" t="s">
        <v>392</v>
      </c>
      <c r="E184" s="154" t="s">
        <v>392</v>
      </c>
      <c r="F184" s="154" t="s">
        <v>392</v>
      </c>
      <c r="G184" s="154" t="s">
        <v>392</v>
      </c>
      <c r="H184" s="154" t="s">
        <v>392</v>
      </c>
      <c r="I184" s="154" t="s">
        <v>392</v>
      </c>
      <c r="J184" s="157" t="s">
        <v>392</v>
      </c>
      <c r="K184" s="148" t="s">
        <v>28</v>
      </c>
      <c r="L184" s="148" t="s">
        <v>22</v>
      </c>
      <c r="M184" s="148" t="s">
        <v>23</v>
      </c>
      <c r="N184" s="148" t="s">
        <v>24</v>
      </c>
      <c r="O184" s="148" t="s">
        <v>391</v>
      </c>
      <c r="P184" s="149" t="s">
        <v>29</v>
      </c>
      <c r="Q184" s="148" t="s">
        <v>30</v>
      </c>
      <c r="R184" s="157" t="s">
        <v>392</v>
      </c>
      <c r="S184" s="148" t="s">
        <v>31</v>
      </c>
      <c r="T184" s="148" t="s">
        <v>32</v>
      </c>
      <c r="U184" s="174" t="s">
        <v>392</v>
      </c>
      <c r="V184" s="174" t="s">
        <v>392</v>
      </c>
      <c r="W184" s="174" t="s">
        <v>392</v>
      </c>
      <c r="X184" s="174" t="s">
        <v>392</v>
      </c>
      <c r="Y184" s="174" t="s">
        <v>392</v>
      </c>
      <c r="Z184" s="174" t="s">
        <v>392</v>
      </c>
      <c r="AA184" s="174" t="s">
        <v>392</v>
      </c>
      <c r="AB184" s="174" t="s">
        <v>392</v>
      </c>
      <c r="AC184" s="174" t="s">
        <v>392</v>
      </c>
      <c r="AD184" s="174" t="s">
        <v>392</v>
      </c>
      <c r="AE184" s="174" t="s">
        <v>392</v>
      </c>
      <c r="AF184" s="174" t="s">
        <v>392</v>
      </c>
      <c r="AG184" s="81" t="s">
        <v>408</v>
      </c>
      <c r="AH184" s="110" t="s">
        <v>409</v>
      </c>
      <c r="AI184" s="110" t="s">
        <v>410</v>
      </c>
      <c r="AJ184" s="110" t="s">
        <v>49</v>
      </c>
      <c r="AK184" s="110" t="s">
        <v>411</v>
      </c>
      <c r="AL184" s="150" t="s">
        <v>392</v>
      </c>
      <c r="AM184" s="150" t="s">
        <v>392</v>
      </c>
      <c r="AN184" s="150" t="s">
        <v>392</v>
      </c>
      <c r="AO184" s="150" t="s">
        <v>392</v>
      </c>
      <c r="AP184" s="150" t="s">
        <v>392</v>
      </c>
      <c r="AQ184" s="150" t="s">
        <v>392</v>
      </c>
      <c r="AR184" s="150" t="s">
        <v>392</v>
      </c>
      <c r="AS184" s="150" t="s">
        <v>392</v>
      </c>
      <c r="AT184" s="150" t="s">
        <v>392</v>
      </c>
      <c r="AU184" s="157" t="s">
        <v>392</v>
      </c>
    </row>
    <row r="185" spans="1:47" ht="12.75">
      <c r="A185" s="148" t="s">
        <v>129</v>
      </c>
      <c r="B185" s="150" t="s">
        <v>398</v>
      </c>
      <c r="C185" s="164"/>
      <c r="D185" s="152" t="s">
        <v>407</v>
      </c>
      <c r="E185" s="148" t="s">
        <v>22</v>
      </c>
      <c r="F185" s="148" t="s">
        <v>23</v>
      </c>
      <c r="G185" s="148" t="s">
        <v>24</v>
      </c>
      <c r="H185" s="148" t="s">
        <v>391</v>
      </c>
      <c r="I185" s="148" t="s">
        <v>26</v>
      </c>
      <c r="J185" s="171" t="s">
        <v>27</v>
      </c>
      <c r="K185" s="174" t="s">
        <v>392</v>
      </c>
      <c r="L185" s="174" t="s">
        <v>392</v>
      </c>
      <c r="M185" s="174" t="s">
        <v>392</v>
      </c>
      <c r="N185" s="174" t="s">
        <v>392</v>
      </c>
      <c r="O185" s="174" t="s">
        <v>392</v>
      </c>
      <c r="P185" s="174" t="s">
        <v>392</v>
      </c>
      <c r="Q185" s="174" t="s">
        <v>392</v>
      </c>
      <c r="R185" s="177" t="s">
        <v>392</v>
      </c>
      <c r="S185" s="148" t="s">
        <v>31</v>
      </c>
      <c r="T185" s="148" t="s">
        <v>32</v>
      </c>
      <c r="U185" s="148" t="s">
        <v>34</v>
      </c>
      <c r="V185" s="148" t="s">
        <v>36</v>
      </c>
      <c r="W185" s="148" t="s">
        <v>397</v>
      </c>
      <c r="X185" s="148" t="s">
        <v>44</v>
      </c>
      <c r="Y185" s="174" t="s">
        <v>392</v>
      </c>
      <c r="Z185" s="174" t="s">
        <v>392</v>
      </c>
      <c r="AA185" s="174" t="s">
        <v>392</v>
      </c>
      <c r="AB185" s="174" t="s">
        <v>392</v>
      </c>
      <c r="AC185" s="174" t="s">
        <v>392</v>
      </c>
      <c r="AD185" s="174" t="s">
        <v>392</v>
      </c>
      <c r="AE185" s="174" t="s">
        <v>392</v>
      </c>
      <c r="AF185" s="174" t="s">
        <v>392</v>
      </c>
      <c r="AG185" s="81" t="s">
        <v>45</v>
      </c>
      <c r="AH185" s="110" t="s">
        <v>408</v>
      </c>
      <c r="AI185" s="110" t="s">
        <v>409</v>
      </c>
      <c r="AJ185" s="110" t="s">
        <v>410</v>
      </c>
      <c r="AK185" s="110" t="s">
        <v>49</v>
      </c>
      <c r="AL185" s="150" t="s">
        <v>392</v>
      </c>
      <c r="AM185" s="150" t="s">
        <v>392</v>
      </c>
      <c r="AN185" s="150" t="s">
        <v>392</v>
      </c>
      <c r="AO185" s="150" t="s">
        <v>392</v>
      </c>
      <c r="AP185" s="150" t="s">
        <v>392</v>
      </c>
      <c r="AQ185" s="150" t="s">
        <v>392</v>
      </c>
      <c r="AR185" s="150" t="s">
        <v>392</v>
      </c>
      <c r="AS185" s="150" t="s">
        <v>392</v>
      </c>
      <c r="AT185" s="150" t="s">
        <v>392</v>
      </c>
      <c r="AU185" s="157" t="s">
        <v>392</v>
      </c>
    </row>
    <row r="186" spans="1:47" ht="12.75">
      <c r="A186" s="148" t="s">
        <v>120</v>
      </c>
      <c r="B186" s="109" t="s">
        <v>122</v>
      </c>
      <c r="C186" s="109"/>
      <c r="D186" s="152" t="s">
        <v>407</v>
      </c>
      <c r="E186" s="148" t="s">
        <v>22</v>
      </c>
      <c r="F186" s="148" t="s">
        <v>23</v>
      </c>
      <c r="G186" s="148" t="s">
        <v>24</v>
      </c>
      <c r="H186" s="148" t="s">
        <v>391</v>
      </c>
      <c r="I186" s="148" t="s">
        <v>26</v>
      </c>
      <c r="J186" s="171" t="s">
        <v>27</v>
      </c>
      <c r="K186" s="174" t="s">
        <v>392</v>
      </c>
      <c r="L186" s="174" t="s">
        <v>392</v>
      </c>
      <c r="M186" s="174" t="s">
        <v>392</v>
      </c>
      <c r="N186" s="174" t="s">
        <v>392</v>
      </c>
      <c r="O186" s="174" t="s">
        <v>392</v>
      </c>
      <c r="P186" s="174" t="s">
        <v>392</v>
      </c>
      <c r="Q186" s="174" t="s">
        <v>392</v>
      </c>
      <c r="R186" s="177" t="s">
        <v>392</v>
      </c>
      <c r="S186" s="148" t="s">
        <v>31</v>
      </c>
      <c r="T186" s="148" t="s">
        <v>32</v>
      </c>
      <c r="U186" s="174" t="s">
        <v>392</v>
      </c>
      <c r="V186" s="174" t="s">
        <v>392</v>
      </c>
      <c r="W186" s="174" t="s">
        <v>392</v>
      </c>
      <c r="X186" s="174" t="s">
        <v>392</v>
      </c>
      <c r="Y186" s="174" t="s">
        <v>392</v>
      </c>
      <c r="Z186" s="174" t="s">
        <v>392</v>
      </c>
      <c r="AA186" s="174" t="s">
        <v>392</v>
      </c>
      <c r="AB186" s="174" t="s">
        <v>392</v>
      </c>
      <c r="AC186" s="174" t="s">
        <v>392</v>
      </c>
      <c r="AD186" s="174" t="s">
        <v>392</v>
      </c>
      <c r="AE186" s="174" t="s">
        <v>392</v>
      </c>
      <c r="AF186" s="174" t="s">
        <v>392</v>
      </c>
      <c r="AG186" s="81" t="s">
        <v>408</v>
      </c>
      <c r="AH186" s="110" t="s">
        <v>409</v>
      </c>
      <c r="AI186" s="110" t="s">
        <v>410</v>
      </c>
      <c r="AJ186" s="110" t="s">
        <v>49</v>
      </c>
      <c r="AK186" s="110" t="s">
        <v>411</v>
      </c>
      <c r="AL186" s="150" t="s">
        <v>392</v>
      </c>
      <c r="AM186" s="150" t="s">
        <v>392</v>
      </c>
      <c r="AN186" s="150" t="s">
        <v>392</v>
      </c>
      <c r="AO186" s="150" t="s">
        <v>392</v>
      </c>
      <c r="AP186" s="150" t="s">
        <v>392</v>
      </c>
      <c r="AQ186" s="150" t="s">
        <v>392</v>
      </c>
      <c r="AR186" s="150" t="s">
        <v>392</v>
      </c>
      <c r="AS186" s="150" t="s">
        <v>392</v>
      </c>
      <c r="AT186" s="150" t="s">
        <v>392</v>
      </c>
      <c r="AU186" s="157" t="s">
        <v>392</v>
      </c>
    </row>
    <row r="187" spans="1:47" ht="12.75">
      <c r="A187" s="148" t="s">
        <v>123</v>
      </c>
      <c r="B187" s="109" t="s">
        <v>125</v>
      </c>
      <c r="C187" s="109"/>
      <c r="D187" s="158" t="s">
        <v>392</v>
      </c>
      <c r="E187" s="154" t="s">
        <v>392</v>
      </c>
      <c r="F187" s="154" t="s">
        <v>392</v>
      </c>
      <c r="G187" s="154" t="s">
        <v>392</v>
      </c>
      <c r="H187" s="154" t="s">
        <v>392</v>
      </c>
      <c r="I187" s="154" t="s">
        <v>392</v>
      </c>
      <c r="J187" s="157" t="s">
        <v>392</v>
      </c>
      <c r="K187" s="148" t="s">
        <v>28</v>
      </c>
      <c r="L187" s="148" t="s">
        <v>22</v>
      </c>
      <c r="M187" s="148" t="s">
        <v>23</v>
      </c>
      <c r="N187" s="148" t="s">
        <v>24</v>
      </c>
      <c r="O187" s="148" t="s">
        <v>26</v>
      </c>
      <c r="P187" s="149" t="s">
        <v>29</v>
      </c>
      <c r="Q187" s="148" t="s">
        <v>30</v>
      </c>
      <c r="R187" s="157" t="s">
        <v>392</v>
      </c>
      <c r="S187" s="148" t="s">
        <v>31</v>
      </c>
      <c r="T187" s="148" t="s">
        <v>32</v>
      </c>
      <c r="U187" s="174" t="s">
        <v>392</v>
      </c>
      <c r="V187" s="174" t="s">
        <v>392</v>
      </c>
      <c r="W187" s="174" t="s">
        <v>392</v>
      </c>
      <c r="X187" s="174" t="s">
        <v>392</v>
      </c>
      <c r="Y187" s="174" t="s">
        <v>392</v>
      </c>
      <c r="Z187" s="174" t="s">
        <v>392</v>
      </c>
      <c r="AA187" s="174" t="s">
        <v>392</v>
      </c>
      <c r="AB187" s="174" t="s">
        <v>392</v>
      </c>
      <c r="AC187" s="174" t="s">
        <v>392</v>
      </c>
      <c r="AD187" s="174" t="s">
        <v>392</v>
      </c>
      <c r="AE187" s="174" t="s">
        <v>392</v>
      </c>
      <c r="AF187" s="174" t="s">
        <v>392</v>
      </c>
      <c r="AG187" s="81" t="s">
        <v>408</v>
      </c>
      <c r="AH187" s="110" t="s">
        <v>409</v>
      </c>
      <c r="AI187" s="110" t="s">
        <v>410</v>
      </c>
      <c r="AJ187" s="110" t="s">
        <v>49</v>
      </c>
      <c r="AK187" s="110" t="s">
        <v>411</v>
      </c>
      <c r="AL187" s="150" t="s">
        <v>392</v>
      </c>
      <c r="AM187" s="150" t="s">
        <v>392</v>
      </c>
      <c r="AN187" s="150" t="s">
        <v>392</v>
      </c>
      <c r="AO187" s="150" t="s">
        <v>392</v>
      </c>
      <c r="AP187" s="150" t="s">
        <v>392</v>
      </c>
      <c r="AQ187" s="150" t="s">
        <v>392</v>
      </c>
      <c r="AR187" s="150" t="s">
        <v>392</v>
      </c>
      <c r="AS187" s="150" t="s">
        <v>392</v>
      </c>
      <c r="AT187" s="150" t="s">
        <v>392</v>
      </c>
      <c r="AU187" s="157" t="s">
        <v>392</v>
      </c>
    </row>
    <row r="188" spans="1:47" ht="12.75">
      <c r="A188" s="148" t="s">
        <v>126</v>
      </c>
      <c r="B188" s="109" t="s">
        <v>128</v>
      </c>
      <c r="C188" s="109"/>
      <c r="D188" s="158" t="s">
        <v>392</v>
      </c>
      <c r="E188" s="154" t="s">
        <v>392</v>
      </c>
      <c r="F188" s="154" t="s">
        <v>392</v>
      </c>
      <c r="G188" s="154" t="s">
        <v>392</v>
      </c>
      <c r="H188" s="154" t="s">
        <v>392</v>
      </c>
      <c r="I188" s="154" t="s">
        <v>392</v>
      </c>
      <c r="J188" s="157" t="s">
        <v>392</v>
      </c>
      <c r="K188" s="148" t="s">
        <v>28</v>
      </c>
      <c r="L188" s="148" t="s">
        <v>22</v>
      </c>
      <c r="M188" s="148" t="s">
        <v>23</v>
      </c>
      <c r="N188" s="148" t="s">
        <v>24</v>
      </c>
      <c r="O188" s="148" t="s">
        <v>391</v>
      </c>
      <c r="P188" s="149" t="s">
        <v>29</v>
      </c>
      <c r="Q188" s="148" t="s">
        <v>30</v>
      </c>
      <c r="R188" s="157" t="s">
        <v>392</v>
      </c>
      <c r="S188" s="148" t="s">
        <v>31</v>
      </c>
      <c r="T188" s="148" t="s">
        <v>32</v>
      </c>
      <c r="U188" s="174" t="s">
        <v>392</v>
      </c>
      <c r="V188" s="174" t="s">
        <v>392</v>
      </c>
      <c r="W188" s="174" t="s">
        <v>392</v>
      </c>
      <c r="X188" s="174" t="s">
        <v>392</v>
      </c>
      <c r="Y188" s="174" t="s">
        <v>392</v>
      </c>
      <c r="Z188" s="174" t="s">
        <v>392</v>
      </c>
      <c r="AA188" s="174" t="s">
        <v>392</v>
      </c>
      <c r="AB188" s="174" t="s">
        <v>392</v>
      </c>
      <c r="AC188" s="174" t="s">
        <v>392</v>
      </c>
      <c r="AD188" s="174" t="s">
        <v>392</v>
      </c>
      <c r="AE188" s="174" t="s">
        <v>392</v>
      </c>
      <c r="AF188" s="174" t="s">
        <v>392</v>
      </c>
      <c r="AG188" s="81" t="s">
        <v>408</v>
      </c>
      <c r="AH188" s="110" t="s">
        <v>409</v>
      </c>
      <c r="AI188" s="110" t="s">
        <v>410</v>
      </c>
      <c r="AJ188" s="110" t="s">
        <v>49</v>
      </c>
      <c r="AK188" s="110" t="s">
        <v>411</v>
      </c>
      <c r="AL188" s="150" t="s">
        <v>392</v>
      </c>
      <c r="AM188" s="150" t="s">
        <v>392</v>
      </c>
      <c r="AN188" s="150" t="s">
        <v>392</v>
      </c>
      <c r="AO188" s="150" t="s">
        <v>392</v>
      </c>
      <c r="AP188" s="150" t="s">
        <v>392</v>
      </c>
      <c r="AQ188" s="150" t="s">
        <v>392</v>
      </c>
      <c r="AR188" s="150" t="s">
        <v>392</v>
      </c>
      <c r="AS188" s="150" t="s">
        <v>392</v>
      </c>
      <c r="AT188" s="150" t="s">
        <v>392</v>
      </c>
      <c r="AU188" s="157" t="s">
        <v>392</v>
      </c>
    </row>
    <row r="189" spans="1:47" ht="12.75">
      <c r="A189" s="148" t="s">
        <v>131</v>
      </c>
      <c r="B189" s="109" t="s">
        <v>134</v>
      </c>
      <c r="C189" s="109"/>
      <c r="D189" s="152" t="s">
        <v>407</v>
      </c>
      <c r="E189" s="148" t="s">
        <v>22</v>
      </c>
      <c r="F189" s="148" t="s">
        <v>23</v>
      </c>
      <c r="G189" s="148" t="s">
        <v>24</v>
      </c>
      <c r="H189" s="148" t="s">
        <v>27</v>
      </c>
      <c r="I189" s="154" t="s">
        <v>392</v>
      </c>
      <c r="J189" s="157" t="s">
        <v>392</v>
      </c>
      <c r="K189" s="174" t="s">
        <v>392</v>
      </c>
      <c r="L189" s="174" t="s">
        <v>392</v>
      </c>
      <c r="M189" s="174" t="s">
        <v>392</v>
      </c>
      <c r="N189" s="174" t="s">
        <v>392</v>
      </c>
      <c r="O189" s="174" t="s">
        <v>392</v>
      </c>
      <c r="P189" s="174" t="s">
        <v>392</v>
      </c>
      <c r="Q189" s="174" t="s">
        <v>392</v>
      </c>
      <c r="R189" s="177" t="s">
        <v>392</v>
      </c>
      <c r="S189" s="148" t="s">
        <v>31</v>
      </c>
      <c r="T189" s="148" t="s">
        <v>32</v>
      </c>
      <c r="U189" s="148" t="s">
        <v>34</v>
      </c>
      <c r="V189" s="148" t="s">
        <v>35</v>
      </c>
      <c r="W189" s="148" t="s">
        <v>36</v>
      </c>
      <c r="X189" s="148" t="s">
        <v>37</v>
      </c>
      <c r="Y189" s="148" t="s">
        <v>406</v>
      </c>
      <c r="Z189" s="148" t="s">
        <v>39</v>
      </c>
      <c r="AA189" s="148" t="s">
        <v>40</v>
      </c>
      <c r="AB189" s="148" t="s">
        <v>41</v>
      </c>
      <c r="AC189" s="148" t="s">
        <v>397</v>
      </c>
      <c r="AD189" s="148" t="s">
        <v>43</v>
      </c>
      <c r="AE189" s="148" t="s">
        <v>44</v>
      </c>
      <c r="AF189" s="174" t="s">
        <v>392</v>
      </c>
      <c r="AG189" s="81" t="s">
        <v>45</v>
      </c>
      <c r="AH189" s="110" t="s">
        <v>409</v>
      </c>
      <c r="AI189" s="110" t="s">
        <v>410</v>
      </c>
      <c r="AJ189" s="110" t="s">
        <v>49</v>
      </c>
      <c r="AK189" s="110" t="s">
        <v>411</v>
      </c>
      <c r="AL189" s="110" t="s">
        <v>53</v>
      </c>
      <c r="AM189" s="110" t="s">
        <v>56</v>
      </c>
      <c r="AN189" s="150" t="s">
        <v>392</v>
      </c>
      <c r="AO189" s="150" t="s">
        <v>392</v>
      </c>
      <c r="AP189" s="150" t="s">
        <v>392</v>
      </c>
      <c r="AQ189" s="150" t="s">
        <v>392</v>
      </c>
      <c r="AR189" s="150" t="s">
        <v>392</v>
      </c>
      <c r="AS189" s="150" t="s">
        <v>392</v>
      </c>
      <c r="AT189" s="150" t="s">
        <v>392</v>
      </c>
      <c r="AU189" s="157" t="s">
        <v>392</v>
      </c>
    </row>
    <row r="190" spans="1:47" ht="12.75">
      <c r="A190" s="148" t="s">
        <v>135</v>
      </c>
      <c r="B190" s="150" t="s">
        <v>398</v>
      </c>
      <c r="C190" s="164"/>
      <c r="D190" s="152" t="s">
        <v>407</v>
      </c>
      <c r="E190" s="148" t="s">
        <v>22</v>
      </c>
      <c r="F190" s="148" t="s">
        <v>23</v>
      </c>
      <c r="G190" s="148" t="s">
        <v>24</v>
      </c>
      <c r="H190" s="148" t="s">
        <v>391</v>
      </c>
      <c r="I190" s="148" t="s">
        <v>26</v>
      </c>
      <c r="J190" s="171" t="s">
        <v>27</v>
      </c>
      <c r="K190" s="148" t="s">
        <v>28</v>
      </c>
      <c r="L190" s="148" t="s">
        <v>22</v>
      </c>
      <c r="M190" s="148" t="s">
        <v>23</v>
      </c>
      <c r="N190" s="148" t="s">
        <v>24</v>
      </c>
      <c r="O190" s="148" t="s">
        <v>391</v>
      </c>
      <c r="P190" s="148" t="s">
        <v>26</v>
      </c>
      <c r="Q190" s="149" t="s">
        <v>29</v>
      </c>
      <c r="R190" s="171" t="s">
        <v>30</v>
      </c>
      <c r="S190" s="148" t="s">
        <v>31</v>
      </c>
      <c r="T190" s="148" t="s">
        <v>32</v>
      </c>
      <c r="U190" s="148" t="s">
        <v>34</v>
      </c>
      <c r="V190" s="148" t="s">
        <v>37</v>
      </c>
      <c r="W190" s="148" t="s">
        <v>41</v>
      </c>
      <c r="X190" s="148" t="s">
        <v>397</v>
      </c>
      <c r="Y190" s="148" t="s">
        <v>43</v>
      </c>
      <c r="Z190" s="148" t="s">
        <v>44</v>
      </c>
      <c r="AA190" s="174" t="s">
        <v>392</v>
      </c>
      <c r="AB190" s="174" t="s">
        <v>392</v>
      </c>
      <c r="AC190" s="174" t="s">
        <v>392</v>
      </c>
      <c r="AD190" s="174" t="s">
        <v>392</v>
      </c>
      <c r="AE190" s="174" t="s">
        <v>392</v>
      </c>
      <c r="AF190" s="174" t="s">
        <v>392</v>
      </c>
      <c r="AG190" s="81" t="s">
        <v>408</v>
      </c>
      <c r="AH190" s="110" t="s">
        <v>409</v>
      </c>
      <c r="AI190" s="110" t="s">
        <v>410</v>
      </c>
      <c r="AJ190" s="110" t="s">
        <v>49</v>
      </c>
      <c r="AK190" s="110" t="s">
        <v>411</v>
      </c>
      <c r="AL190" s="110" t="s">
        <v>53</v>
      </c>
      <c r="AM190" s="110" t="s">
        <v>56</v>
      </c>
      <c r="AN190" s="150" t="s">
        <v>392</v>
      </c>
      <c r="AO190" s="150" t="s">
        <v>392</v>
      </c>
      <c r="AP190" s="150" t="s">
        <v>392</v>
      </c>
      <c r="AQ190" s="150" t="s">
        <v>392</v>
      </c>
      <c r="AR190" s="150" t="s">
        <v>392</v>
      </c>
      <c r="AS190" s="150" t="s">
        <v>392</v>
      </c>
      <c r="AT190" s="150" t="s">
        <v>392</v>
      </c>
      <c r="AU190" s="157" t="s">
        <v>392</v>
      </c>
    </row>
    <row r="191" spans="1:47" ht="12.75">
      <c r="A191" s="148" t="s">
        <v>418</v>
      </c>
      <c r="B191" s="109" t="s">
        <v>141</v>
      </c>
      <c r="C191" s="164"/>
      <c r="D191" s="152" t="s">
        <v>407</v>
      </c>
      <c r="E191" s="148" t="s">
        <v>22</v>
      </c>
      <c r="F191" s="148" t="s">
        <v>23</v>
      </c>
      <c r="G191" s="148" t="s">
        <v>24</v>
      </c>
      <c r="H191" s="148" t="s">
        <v>26</v>
      </c>
      <c r="I191" s="148" t="s">
        <v>27</v>
      </c>
      <c r="J191" s="157" t="s">
        <v>392</v>
      </c>
      <c r="K191" s="174" t="s">
        <v>392</v>
      </c>
      <c r="L191" s="174" t="s">
        <v>392</v>
      </c>
      <c r="M191" s="174" t="s">
        <v>392</v>
      </c>
      <c r="N191" s="174" t="s">
        <v>392</v>
      </c>
      <c r="O191" s="174" t="s">
        <v>392</v>
      </c>
      <c r="P191" s="174" t="s">
        <v>392</v>
      </c>
      <c r="Q191" s="174" t="s">
        <v>392</v>
      </c>
      <c r="R191" s="177" t="s">
        <v>392</v>
      </c>
      <c r="S191" s="148" t="s">
        <v>31</v>
      </c>
      <c r="T191" s="148" t="s">
        <v>32</v>
      </c>
      <c r="U191" s="148" t="s">
        <v>34</v>
      </c>
      <c r="V191" s="148" t="s">
        <v>35</v>
      </c>
      <c r="W191" s="148" t="s">
        <v>36</v>
      </c>
      <c r="X191" s="148" t="s">
        <v>37</v>
      </c>
      <c r="Y191" s="148" t="s">
        <v>406</v>
      </c>
      <c r="Z191" s="148" t="s">
        <v>39</v>
      </c>
      <c r="AA191" s="148" t="s">
        <v>40</v>
      </c>
      <c r="AB191" s="148" t="s">
        <v>41</v>
      </c>
      <c r="AC191" s="148" t="s">
        <v>397</v>
      </c>
      <c r="AD191" s="148" t="s">
        <v>43</v>
      </c>
      <c r="AE191" s="148" t="s">
        <v>44</v>
      </c>
      <c r="AF191" s="174" t="s">
        <v>392</v>
      </c>
      <c r="AG191" s="81" t="s">
        <v>45</v>
      </c>
      <c r="AH191" s="110" t="s">
        <v>408</v>
      </c>
      <c r="AI191" s="110" t="s">
        <v>49</v>
      </c>
      <c r="AJ191" s="110" t="s">
        <v>50</v>
      </c>
      <c r="AK191" s="110" t="s">
        <v>51</v>
      </c>
      <c r="AL191" s="110" t="s">
        <v>411</v>
      </c>
      <c r="AM191" s="110" t="s">
        <v>53</v>
      </c>
      <c r="AN191" s="110" t="s">
        <v>56</v>
      </c>
      <c r="AO191" s="110" t="s">
        <v>57</v>
      </c>
      <c r="AP191" s="110" t="s">
        <v>58</v>
      </c>
      <c r="AQ191" s="150" t="s">
        <v>392</v>
      </c>
      <c r="AR191" s="150" t="s">
        <v>392</v>
      </c>
      <c r="AS191" s="150" t="s">
        <v>392</v>
      </c>
      <c r="AT191" s="150" t="s">
        <v>392</v>
      </c>
      <c r="AU191" s="157" t="s">
        <v>392</v>
      </c>
    </row>
    <row r="192" spans="1:47" ht="12.75">
      <c r="A192" s="149" t="s">
        <v>142</v>
      </c>
      <c r="B192" s="109" t="s">
        <v>145</v>
      </c>
      <c r="C192" s="109"/>
      <c r="D192" s="152" t="s">
        <v>407</v>
      </c>
      <c r="E192" s="148" t="s">
        <v>22</v>
      </c>
      <c r="F192" s="148" t="s">
        <v>23</v>
      </c>
      <c r="G192" s="148" t="s">
        <v>24</v>
      </c>
      <c r="H192" s="148" t="s">
        <v>391</v>
      </c>
      <c r="I192" s="148" t="s">
        <v>27</v>
      </c>
      <c r="J192" s="157" t="s">
        <v>392</v>
      </c>
      <c r="K192" s="148" t="s">
        <v>28</v>
      </c>
      <c r="L192" s="148" t="s">
        <v>24</v>
      </c>
      <c r="M192" s="149" t="s">
        <v>29</v>
      </c>
      <c r="N192" s="148" t="s">
        <v>30</v>
      </c>
      <c r="O192" s="174" t="s">
        <v>392</v>
      </c>
      <c r="P192" s="174" t="s">
        <v>392</v>
      </c>
      <c r="Q192" s="174" t="s">
        <v>392</v>
      </c>
      <c r="R192" s="157" t="s">
        <v>392</v>
      </c>
      <c r="S192" s="148" t="s">
        <v>31</v>
      </c>
      <c r="T192" s="148" t="s">
        <v>32</v>
      </c>
      <c r="U192" s="148" t="s">
        <v>34</v>
      </c>
      <c r="V192" s="174" t="s">
        <v>392</v>
      </c>
      <c r="W192" s="174" t="s">
        <v>392</v>
      </c>
      <c r="X192" s="174" t="s">
        <v>392</v>
      </c>
      <c r="Y192" s="174" t="s">
        <v>392</v>
      </c>
      <c r="Z192" s="174" t="s">
        <v>392</v>
      </c>
      <c r="AA192" s="174" t="s">
        <v>392</v>
      </c>
      <c r="AB192" s="174" t="s">
        <v>392</v>
      </c>
      <c r="AC192" s="174" t="s">
        <v>392</v>
      </c>
      <c r="AD192" s="174" t="s">
        <v>392</v>
      </c>
      <c r="AE192" s="174" t="s">
        <v>392</v>
      </c>
      <c r="AF192" s="174" t="s">
        <v>392</v>
      </c>
      <c r="AG192" s="81" t="s">
        <v>408</v>
      </c>
      <c r="AH192" s="110" t="s">
        <v>409</v>
      </c>
      <c r="AI192" s="110" t="s">
        <v>410</v>
      </c>
      <c r="AJ192" s="110" t="s">
        <v>49</v>
      </c>
      <c r="AK192" s="110" t="s">
        <v>411</v>
      </c>
      <c r="AL192" s="110" t="s">
        <v>53</v>
      </c>
      <c r="AM192" s="110" t="s">
        <v>56</v>
      </c>
      <c r="AN192" s="150" t="s">
        <v>392</v>
      </c>
      <c r="AO192" s="150" t="s">
        <v>392</v>
      </c>
      <c r="AP192" s="150" t="s">
        <v>392</v>
      </c>
      <c r="AQ192" s="150" t="s">
        <v>392</v>
      </c>
      <c r="AR192" s="150" t="s">
        <v>392</v>
      </c>
      <c r="AS192" s="150" t="s">
        <v>392</v>
      </c>
      <c r="AT192" s="150" t="s">
        <v>392</v>
      </c>
      <c r="AU192" s="157" t="s">
        <v>392</v>
      </c>
    </row>
    <row r="193" spans="1:47" ht="12.75">
      <c r="A193" s="148" t="s">
        <v>146</v>
      </c>
      <c r="B193" s="109" t="s">
        <v>148</v>
      </c>
      <c r="C193" s="109"/>
      <c r="D193" s="158" t="s">
        <v>392</v>
      </c>
      <c r="E193" s="154" t="s">
        <v>392</v>
      </c>
      <c r="F193" s="154" t="s">
        <v>392</v>
      </c>
      <c r="G193" s="154" t="s">
        <v>392</v>
      </c>
      <c r="H193" s="154" t="s">
        <v>392</v>
      </c>
      <c r="I193" s="154" t="s">
        <v>392</v>
      </c>
      <c r="J193" s="157" t="s">
        <v>392</v>
      </c>
      <c r="K193" s="148" t="s">
        <v>28</v>
      </c>
      <c r="L193" s="148" t="s">
        <v>22</v>
      </c>
      <c r="M193" s="148" t="s">
        <v>23</v>
      </c>
      <c r="N193" s="148" t="s">
        <v>24</v>
      </c>
      <c r="O193" s="148" t="s">
        <v>26</v>
      </c>
      <c r="P193" s="149" t="s">
        <v>29</v>
      </c>
      <c r="Q193" s="148" t="s">
        <v>30</v>
      </c>
      <c r="R193" s="157" t="s">
        <v>392</v>
      </c>
      <c r="S193" s="148" t="s">
        <v>31</v>
      </c>
      <c r="T193" s="148" t="s">
        <v>32</v>
      </c>
      <c r="U193" s="148" t="s">
        <v>43</v>
      </c>
      <c r="V193" s="148" t="s">
        <v>44</v>
      </c>
      <c r="W193" s="174" t="s">
        <v>392</v>
      </c>
      <c r="X193" s="174" t="s">
        <v>392</v>
      </c>
      <c r="Y193" s="174" t="s">
        <v>392</v>
      </c>
      <c r="Z193" s="174" t="s">
        <v>392</v>
      </c>
      <c r="AA193" s="174" t="s">
        <v>392</v>
      </c>
      <c r="AB193" s="174" t="s">
        <v>392</v>
      </c>
      <c r="AC193" s="174" t="s">
        <v>392</v>
      </c>
      <c r="AD193" s="174" t="s">
        <v>392</v>
      </c>
      <c r="AE193" s="174" t="s">
        <v>392</v>
      </c>
      <c r="AF193" s="174" t="s">
        <v>392</v>
      </c>
      <c r="AG193" s="81" t="s">
        <v>45</v>
      </c>
      <c r="AH193" s="110" t="s">
        <v>409</v>
      </c>
      <c r="AI193" s="110" t="s">
        <v>410</v>
      </c>
      <c r="AJ193" s="110" t="s">
        <v>49</v>
      </c>
      <c r="AK193" s="110" t="s">
        <v>411</v>
      </c>
      <c r="AL193" s="110" t="s">
        <v>53</v>
      </c>
      <c r="AM193" s="150" t="s">
        <v>392</v>
      </c>
      <c r="AN193" s="150" t="s">
        <v>392</v>
      </c>
      <c r="AO193" s="150" t="s">
        <v>392</v>
      </c>
      <c r="AP193" s="150" t="s">
        <v>392</v>
      </c>
      <c r="AQ193" s="150" t="s">
        <v>392</v>
      </c>
      <c r="AR193" s="150" t="s">
        <v>392</v>
      </c>
      <c r="AS193" s="150" t="s">
        <v>392</v>
      </c>
      <c r="AT193" s="150" t="s">
        <v>392</v>
      </c>
      <c r="AU193" s="157" t="s">
        <v>392</v>
      </c>
    </row>
    <row r="194" spans="1:47" ht="12.75">
      <c r="A194" s="148" t="s">
        <v>149</v>
      </c>
      <c r="B194" s="109" t="s">
        <v>150</v>
      </c>
      <c r="C194" s="109"/>
      <c r="D194" s="152" t="s">
        <v>407</v>
      </c>
      <c r="E194" s="148" t="s">
        <v>22</v>
      </c>
      <c r="F194" s="148" t="s">
        <v>23</v>
      </c>
      <c r="G194" s="148" t="s">
        <v>24</v>
      </c>
      <c r="H194" s="148" t="s">
        <v>391</v>
      </c>
      <c r="I194" s="148" t="s">
        <v>26</v>
      </c>
      <c r="J194" s="171" t="s">
        <v>27</v>
      </c>
      <c r="K194" s="174" t="s">
        <v>392</v>
      </c>
      <c r="L194" s="174" t="s">
        <v>392</v>
      </c>
      <c r="M194" s="174" t="s">
        <v>392</v>
      </c>
      <c r="N194" s="174" t="s">
        <v>392</v>
      </c>
      <c r="O194" s="174" t="s">
        <v>392</v>
      </c>
      <c r="P194" s="174" t="s">
        <v>392</v>
      </c>
      <c r="Q194" s="174" t="s">
        <v>392</v>
      </c>
      <c r="R194" s="177" t="s">
        <v>392</v>
      </c>
      <c r="S194" s="148" t="s">
        <v>31</v>
      </c>
      <c r="T194" s="148" t="s">
        <v>32</v>
      </c>
      <c r="U194" s="148" t="s">
        <v>34</v>
      </c>
      <c r="V194" s="148" t="s">
        <v>35</v>
      </c>
      <c r="W194" s="148" t="s">
        <v>36</v>
      </c>
      <c r="X194" s="148" t="s">
        <v>397</v>
      </c>
      <c r="Y194" s="148" t="s">
        <v>43</v>
      </c>
      <c r="Z194" s="148" t="s">
        <v>44</v>
      </c>
      <c r="AA194" s="174" t="s">
        <v>392</v>
      </c>
      <c r="AB194" s="174" t="s">
        <v>392</v>
      </c>
      <c r="AC194" s="174" t="s">
        <v>392</v>
      </c>
      <c r="AD194" s="174" t="s">
        <v>392</v>
      </c>
      <c r="AE194" s="174" t="s">
        <v>392</v>
      </c>
      <c r="AF194" s="174" t="s">
        <v>392</v>
      </c>
      <c r="AG194" s="81" t="s">
        <v>408</v>
      </c>
      <c r="AH194" s="110" t="s">
        <v>410</v>
      </c>
      <c r="AI194" s="110" t="s">
        <v>49</v>
      </c>
      <c r="AJ194" s="110" t="s">
        <v>411</v>
      </c>
      <c r="AK194" s="110" t="s">
        <v>53</v>
      </c>
      <c r="AL194" s="110" t="s">
        <v>56</v>
      </c>
      <c r="AM194" s="150" t="s">
        <v>392</v>
      </c>
      <c r="AN194" s="150" t="s">
        <v>392</v>
      </c>
      <c r="AO194" s="150" t="s">
        <v>392</v>
      </c>
      <c r="AP194" s="150" t="s">
        <v>392</v>
      </c>
      <c r="AQ194" s="150" t="s">
        <v>392</v>
      </c>
      <c r="AR194" s="150" t="s">
        <v>392</v>
      </c>
      <c r="AS194" s="150" t="s">
        <v>392</v>
      </c>
      <c r="AT194" s="150" t="s">
        <v>392</v>
      </c>
      <c r="AU194" s="157" t="s">
        <v>392</v>
      </c>
    </row>
    <row r="195" spans="1:47" ht="12.75">
      <c r="A195" s="148" t="s">
        <v>151</v>
      </c>
      <c r="B195" s="109" t="s">
        <v>154</v>
      </c>
      <c r="C195" s="109"/>
      <c r="D195" s="152" t="s">
        <v>407</v>
      </c>
      <c r="E195" s="148" t="s">
        <v>22</v>
      </c>
      <c r="F195" s="148" t="s">
        <v>23</v>
      </c>
      <c r="G195" s="148" t="s">
        <v>24</v>
      </c>
      <c r="H195" s="148" t="s">
        <v>391</v>
      </c>
      <c r="I195" s="148" t="s">
        <v>27</v>
      </c>
      <c r="J195" s="157" t="s">
        <v>392</v>
      </c>
      <c r="K195" s="148" t="s">
        <v>28</v>
      </c>
      <c r="L195" s="148" t="s">
        <v>22</v>
      </c>
      <c r="M195" s="148" t="s">
        <v>23</v>
      </c>
      <c r="N195" s="148" t="s">
        <v>24</v>
      </c>
      <c r="O195" s="148" t="s">
        <v>391</v>
      </c>
      <c r="P195" s="149" t="s">
        <v>29</v>
      </c>
      <c r="Q195" s="148" t="s">
        <v>30</v>
      </c>
      <c r="R195" s="157" t="s">
        <v>392</v>
      </c>
      <c r="S195" s="148" t="s">
        <v>31</v>
      </c>
      <c r="T195" s="148" t="s">
        <v>32</v>
      </c>
      <c r="U195" s="174" t="s">
        <v>392</v>
      </c>
      <c r="V195" s="174" t="s">
        <v>392</v>
      </c>
      <c r="W195" s="174" t="s">
        <v>392</v>
      </c>
      <c r="X195" s="174" t="s">
        <v>392</v>
      </c>
      <c r="Y195" s="174" t="s">
        <v>392</v>
      </c>
      <c r="Z195" s="174" t="s">
        <v>392</v>
      </c>
      <c r="AA195" s="174" t="s">
        <v>392</v>
      </c>
      <c r="AB195" s="174" t="s">
        <v>392</v>
      </c>
      <c r="AC195" s="174" t="s">
        <v>392</v>
      </c>
      <c r="AD195" s="174" t="s">
        <v>392</v>
      </c>
      <c r="AE195" s="174" t="s">
        <v>392</v>
      </c>
      <c r="AF195" s="174" t="s">
        <v>392</v>
      </c>
      <c r="AG195" s="81" t="s">
        <v>408</v>
      </c>
      <c r="AH195" s="110" t="s">
        <v>410</v>
      </c>
      <c r="AI195" s="110" t="s">
        <v>49</v>
      </c>
      <c r="AJ195" s="110" t="s">
        <v>411</v>
      </c>
      <c r="AK195" s="110" t="s">
        <v>53</v>
      </c>
      <c r="AL195" s="110" t="s">
        <v>56</v>
      </c>
      <c r="AM195" s="150" t="s">
        <v>392</v>
      </c>
      <c r="AN195" s="150" t="s">
        <v>392</v>
      </c>
      <c r="AO195" s="150" t="s">
        <v>392</v>
      </c>
      <c r="AP195" s="150" t="s">
        <v>392</v>
      </c>
      <c r="AQ195" s="150" t="s">
        <v>392</v>
      </c>
      <c r="AR195" s="150" t="s">
        <v>392</v>
      </c>
      <c r="AS195" s="150" t="s">
        <v>392</v>
      </c>
      <c r="AT195" s="150" t="s">
        <v>392</v>
      </c>
      <c r="AU195" s="157" t="s">
        <v>392</v>
      </c>
    </row>
    <row r="196" spans="1:47" ht="12.75">
      <c r="A196" s="148" t="s">
        <v>419</v>
      </c>
      <c r="B196" s="109" t="s">
        <v>158</v>
      </c>
      <c r="C196" s="164"/>
      <c r="D196" s="152" t="s">
        <v>407</v>
      </c>
      <c r="E196" s="148" t="s">
        <v>22</v>
      </c>
      <c r="F196" s="148" t="s">
        <v>23</v>
      </c>
      <c r="G196" s="148" t="s">
        <v>24</v>
      </c>
      <c r="H196" s="148" t="s">
        <v>391</v>
      </c>
      <c r="I196" s="148" t="s">
        <v>27</v>
      </c>
      <c r="J196" s="157" t="s">
        <v>392</v>
      </c>
      <c r="K196" s="148" t="s">
        <v>28</v>
      </c>
      <c r="L196" s="148" t="s">
        <v>24</v>
      </c>
      <c r="M196" s="149" t="s">
        <v>29</v>
      </c>
      <c r="N196" s="148" t="s">
        <v>30</v>
      </c>
      <c r="O196" s="174" t="s">
        <v>392</v>
      </c>
      <c r="P196" s="174" t="s">
        <v>392</v>
      </c>
      <c r="Q196" s="174" t="s">
        <v>392</v>
      </c>
      <c r="R196" s="157" t="s">
        <v>392</v>
      </c>
      <c r="S196" s="148" t="s">
        <v>31</v>
      </c>
      <c r="T196" s="148" t="s">
        <v>32</v>
      </c>
      <c r="U196" s="148" t="s">
        <v>406</v>
      </c>
      <c r="V196" s="148" t="s">
        <v>39</v>
      </c>
      <c r="W196" s="148" t="s">
        <v>40</v>
      </c>
      <c r="X196" s="148" t="s">
        <v>41</v>
      </c>
      <c r="Y196" s="148" t="s">
        <v>43</v>
      </c>
      <c r="Z196" s="148" t="s">
        <v>44</v>
      </c>
      <c r="AA196" s="174" t="s">
        <v>392</v>
      </c>
      <c r="AB196" s="174" t="s">
        <v>392</v>
      </c>
      <c r="AC196" s="174" t="s">
        <v>392</v>
      </c>
      <c r="AD196" s="174" t="s">
        <v>392</v>
      </c>
      <c r="AE196" s="174" t="s">
        <v>392</v>
      </c>
      <c r="AF196" s="174" t="s">
        <v>392</v>
      </c>
      <c r="AG196" s="81" t="s">
        <v>408</v>
      </c>
      <c r="AH196" s="110" t="s">
        <v>409</v>
      </c>
      <c r="AI196" s="110" t="s">
        <v>410</v>
      </c>
      <c r="AJ196" s="110" t="s">
        <v>49</v>
      </c>
      <c r="AK196" s="110" t="s">
        <v>411</v>
      </c>
      <c r="AL196" s="110" t="s">
        <v>53</v>
      </c>
      <c r="AM196" s="110" t="s">
        <v>56</v>
      </c>
      <c r="AN196" s="150" t="s">
        <v>392</v>
      </c>
      <c r="AO196" s="150" t="s">
        <v>392</v>
      </c>
      <c r="AP196" s="150" t="s">
        <v>392</v>
      </c>
      <c r="AQ196" s="150" t="s">
        <v>392</v>
      </c>
      <c r="AR196" s="150" t="s">
        <v>392</v>
      </c>
      <c r="AS196" s="150" t="s">
        <v>392</v>
      </c>
      <c r="AT196" s="150" t="s">
        <v>392</v>
      </c>
      <c r="AU196" s="157" t="s">
        <v>392</v>
      </c>
    </row>
    <row r="197" spans="1:47" ht="12.75">
      <c r="A197" s="148" t="s">
        <v>159</v>
      </c>
      <c r="B197" s="109" t="s">
        <v>162</v>
      </c>
      <c r="C197" s="109"/>
      <c r="D197" s="152" t="s">
        <v>407</v>
      </c>
      <c r="E197" s="148" t="s">
        <v>22</v>
      </c>
      <c r="F197" s="148" t="s">
        <v>23</v>
      </c>
      <c r="G197" s="148" t="s">
        <v>24</v>
      </c>
      <c r="H197" s="148" t="s">
        <v>391</v>
      </c>
      <c r="I197" s="148" t="s">
        <v>27</v>
      </c>
      <c r="J197" s="157" t="s">
        <v>392</v>
      </c>
      <c r="K197" s="148" t="s">
        <v>28</v>
      </c>
      <c r="L197" s="148" t="s">
        <v>22</v>
      </c>
      <c r="M197" s="148" t="s">
        <v>23</v>
      </c>
      <c r="N197" s="148" t="s">
        <v>24</v>
      </c>
      <c r="O197" s="148" t="s">
        <v>391</v>
      </c>
      <c r="P197" s="149" t="s">
        <v>29</v>
      </c>
      <c r="Q197" s="148" t="s">
        <v>30</v>
      </c>
      <c r="R197" s="157" t="s">
        <v>392</v>
      </c>
      <c r="S197" s="148" t="s">
        <v>31</v>
      </c>
      <c r="T197" s="148" t="s">
        <v>32</v>
      </c>
      <c r="U197" s="148" t="s">
        <v>34</v>
      </c>
      <c r="V197" s="148" t="s">
        <v>35</v>
      </c>
      <c r="W197" s="148" t="s">
        <v>37</v>
      </c>
      <c r="X197" s="148" t="s">
        <v>406</v>
      </c>
      <c r="Y197" s="148" t="s">
        <v>39</v>
      </c>
      <c r="Z197" s="148" t="s">
        <v>40</v>
      </c>
      <c r="AA197" s="148" t="s">
        <v>41</v>
      </c>
      <c r="AB197" s="148" t="s">
        <v>43</v>
      </c>
      <c r="AC197" s="148" t="s">
        <v>44</v>
      </c>
      <c r="AD197" s="174" t="s">
        <v>392</v>
      </c>
      <c r="AE197" s="174" t="s">
        <v>392</v>
      </c>
      <c r="AF197" s="174" t="s">
        <v>392</v>
      </c>
      <c r="AG197" s="81" t="s">
        <v>45</v>
      </c>
      <c r="AH197" s="110" t="s">
        <v>409</v>
      </c>
      <c r="AI197" s="110" t="s">
        <v>410</v>
      </c>
      <c r="AJ197" s="110" t="s">
        <v>49</v>
      </c>
      <c r="AK197" s="110" t="s">
        <v>411</v>
      </c>
      <c r="AL197" s="110" t="s">
        <v>53</v>
      </c>
      <c r="AM197" s="110" t="s">
        <v>56</v>
      </c>
      <c r="AN197" s="150" t="s">
        <v>392</v>
      </c>
      <c r="AO197" s="150" t="s">
        <v>392</v>
      </c>
      <c r="AP197" s="150" t="s">
        <v>392</v>
      </c>
      <c r="AQ197" s="150" t="s">
        <v>392</v>
      </c>
      <c r="AR197" s="150" t="s">
        <v>392</v>
      </c>
      <c r="AS197" s="150" t="s">
        <v>392</v>
      </c>
      <c r="AT197" s="150" t="s">
        <v>392</v>
      </c>
      <c r="AU197" s="157" t="s">
        <v>392</v>
      </c>
    </row>
    <row r="198" spans="1:47" ht="12.75">
      <c r="A198" s="148" t="s">
        <v>163</v>
      </c>
      <c r="B198" s="109" t="s">
        <v>165</v>
      </c>
      <c r="C198" s="109"/>
      <c r="D198" s="152" t="s">
        <v>407</v>
      </c>
      <c r="E198" s="148" t="s">
        <v>22</v>
      </c>
      <c r="F198" s="148" t="s">
        <v>23</v>
      </c>
      <c r="G198" s="148" t="s">
        <v>24</v>
      </c>
      <c r="H198" s="148" t="s">
        <v>391</v>
      </c>
      <c r="I198" s="148" t="s">
        <v>26</v>
      </c>
      <c r="J198" s="171" t="s">
        <v>27</v>
      </c>
      <c r="K198" s="174" t="s">
        <v>392</v>
      </c>
      <c r="L198" s="174" t="s">
        <v>392</v>
      </c>
      <c r="M198" s="174" t="s">
        <v>392</v>
      </c>
      <c r="N198" s="174" t="s">
        <v>392</v>
      </c>
      <c r="O198" s="174" t="s">
        <v>392</v>
      </c>
      <c r="P198" s="174" t="s">
        <v>392</v>
      </c>
      <c r="Q198" s="174" t="s">
        <v>392</v>
      </c>
      <c r="R198" s="177" t="s">
        <v>392</v>
      </c>
      <c r="S198" s="148" t="s">
        <v>31</v>
      </c>
      <c r="T198" s="148" t="s">
        <v>32</v>
      </c>
      <c r="U198" s="148" t="s">
        <v>34</v>
      </c>
      <c r="V198" s="148" t="s">
        <v>35</v>
      </c>
      <c r="W198" s="148" t="s">
        <v>36</v>
      </c>
      <c r="X198" s="148" t="s">
        <v>37</v>
      </c>
      <c r="Y198" s="148" t="s">
        <v>397</v>
      </c>
      <c r="Z198" s="148" t="s">
        <v>43</v>
      </c>
      <c r="AA198" s="148" t="s">
        <v>44</v>
      </c>
      <c r="AB198" s="174" t="s">
        <v>392</v>
      </c>
      <c r="AC198" s="174" t="s">
        <v>392</v>
      </c>
      <c r="AD198" s="174" t="s">
        <v>392</v>
      </c>
      <c r="AE198" s="174" t="s">
        <v>392</v>
      </c>
      <c r="AF198" s="174" t="s">
        <v>392</v>
      </c>
      <c r="AG198" s="81" t="s">
        <v>45</v>
      </c>
      <c r="AH198" s="110" t="s">
        <v>408</v>
      </c>
      <c r="AI198" s="110" t="s">
        <v>49</v>
      </c>
      <c r="AJ198" s="110" t="s">
        <v>50</v>
      </c>
      <c r="AK198" s="110" t="s">
        <v>51</v>
      </c>
      <c r="AL198" s="110" t="s">
        <v>411</v>
      </c>
      <c r="AM198" s="110" t="s">
        <v>53</v>
      </c>
      <c r="AN198" s="110" t="s">
        <v>56</v>
      </c>
      <c r="AO198" s="110" t="s">
        <v>57</v>
      </c>
      <c r="AP198" s="110" t="s">
        <v>58</v>
      </c>
      <c r="AQ198" s="150" t="s">
        <v>392</v>
      </c>
      <c r="AR198" s="150" t="s">
        <v>392</v>
      </c>
      <c r="AS198" s="150" t="s">
        <v>392</v>
      </c>
      <c r="AT198" s="150" t="s">
        <v>392</v>
      </c>
      <c r="AU198" s="157" t="s">
        <v>392</v>
      </c>
    </row>
    <row r="199" spans="1:47" ht="12.75">
      <c r="A199" s="148" t="s">
        <v>166</v>
      </c>
      <c r="B199" s="109" t="s">
        <v>167</v>
      </c>
      <c r="C199" s="109"/>
      <c r="D199" s="152" t="s">
        <v>407</v>
      </c>
      <c r="E199" s="148" t="s">
        <v>22</v>
      </c>
      <c r="F199" s="148" t="s">
        <v>23</v>
      </c>
      <c r="G199" s="148" t="s">
        <v>24</v>
      </c>
      <c r="H199" s="148" t="s">
        <v>391</v>
      </c>
      <c r="I199" s="148" t="s">
        <v>26</v>
      </c>
      <c r="J199" s="171" t="s">
        <v>27</v>
      </c>
      <c r="K199" s="148" t="s">
        <v>28</v>
      </c>
      <c r="L199" s="148" t="s">
        <v>22</v>
      </c>
      <c r="M199" s="148" t="s">
        <v>23</v>
      </c>
      <c r="N199" s="148" t="s">
        <v>24</v>
      </c>
      <c r="O199" s="148" t="s">
        <v>391</v>
      </c>
      <c r="P199" s="149" t="s">
        <v>29</v>
      </c>
      <c r="Q199" s="148" t="s">
        <v>30</v>
      </c>
      <c r="R199" s="157" t="s">
        <v>392</v>
      </c>
      <c r="S199" s="148" t="s">
        <v>31</v>
      </c>
      <c r="T199" s="148" t="s">
        <v>32</v>
      </c>
      <c r="U199" s="148" t="s">
        <v>34</v>
      </c>
      <c r="V199" s="148" t="s">
        <v>36</v>
      </c>
      <c r="W199" s="148" t="s">
        <v>37</v>
      </c>
      <c r="X199" s="148" t="s">
        <v>397</v>
      </c>
      <c r="Y199" s="148" t="s">
        <v>44</v>
      </c>
      <c r="Z199" s="174" t="s">
        <v>392</v>
      </c>
      <c r="AA199" s="174" t="s">
        <v>392</v>
      </c>
      <c r="AB199" s="174" t="s">
        <v>392</v>
      </c>
      <c r="AC199" s="174" t="s">
        <v>392</v>
      </c>
      <c r="AD199" s="174" t="s">
        <v>392</v>
      </c>
      <c r="AE199" s="174" t="s">
        <v>392</v>
      </c>
      <c r="AF199" s="174" t="s">
        <v>392</v>
      </c>
      <c r="AG199" s="81" t="s">
        <v>408</v>
      </c>
      <c r="AH199" s="110" t="s">
        <v>409</v>
      </c>
      <c r="AI199" s="110" t="s">
        <v>410</v>
      </c>
      <c r="AJ199" s="110" t="s">
        <v>49</v>
      </c>
      <c r="AK199" s="110" t="s">
        <v>411</v>
      </c>
      <c r="AL199" s="110" t="s">
        <v>53</v>
      </c>
      <c r="AM199" s="110" t="s">
        <v>56</v>
      </c>
      <c r="AN199" s="150" t="s">
        <v>392</v>
      </c>
      <c r="AO199" s="150" t="s">
        <v>392</v>
      </c>
      <c r="AP199" s="150" t="s">
        <v>392</v>
      </c>
      <c r="AQ199" s="150" t="s">
        <v>392</v>
      </c>
      <c r="AR199" s="150" t="s">
        <v>392</v>
      </c>
      <c r="AS199" s="150" t="s">
        <v>392</v>
      </c>
      <c r="AT199" s="150" t="s">
        <v>392</v>
      </c>
      <c r="AU199" s="157" t="s">
        <v>392</v>
      </c>
    </row>
    <row r="200" spans="1:47" ht="12.75">
      <c r="A200" s="148" t="s">
        <v>168</v>
      </c>
      <c r="B200" s="109" t="s">
        <v>167</v>
      </c>
      <c r="C200" s="109"/>
      <c r="D200" s="152" t="s">
        <v>407</v>
      </c>
      <c r="E200" s="148" t="s">
        <v>22</v>
      </c>
      <c r="F200" s="148" t="s">
        <v>23</v>
      </c>
      <c r="G200" s="148" t="s">
        <v>24</v>
      </c>
      <c r="H200" s="148" t="s">
        <v>391</v>
      </c>
      <c r="I200" s="148" t="s">
        <v>27</v>
      </c>
      <c r="J200" s="154" t="s">
        <v>392</v>
      </c>
      <c r="K200" s="148" t="s">
        <v>28</v>
      </c>
      <c r="L200" s="148" t="s">
        <v>22</v>
      </c>
      <c r="M200" s="148" t="s">
        <v>23</v>
      </c>
      <c r="N200" s="148" t="s">
        <v>24</v>
      </c>
      <c r="O200" s="148" t="s">
        <v>391</v>
      </c>
      <c r="P200" s="149" t="s">
        <v>29</v>
      </c>
      <c r="Q200" s="148" t="s">
        <v>30</v>
      </c>
      <c r="R200" s="157" t="s">
        <v>392</v>
      </c>
      <c r="S200" s="148" t="s">
        <v>31</v>
      </c>
      <c r="T200" s="148" t="s">
        <v>32</v>
      </c>
      <c r="U200" s="148" t="s">
        <v>34</v>
      </c>
      <c r="V200" s="148" t="s">
        <v>35</v>
      </c>
      <c r="W200" s="148" t="s">
        <v>36</v>
      </c>
      <c r="X200" s="148" t="s">
        <v>37</v>
      </c>
      <c r="Y200" s="148" t="s">
        <v>397</v>
      </c>
      <c r="Z200" s="148" t="s">
        <v>43</v>
      </c>
      <c r="AA200" s="148" t="s">
        <v>44</v>
      </c>
      <c r="AB200" s="174" t="s">
        <v>392</v>
      </c>
      <c r="AC200" s="174" t="s">
        <v>392</v>
      </c>
      <c r="AD200" s="174" t="s">
        <v>392</v>
      </c>
      <c r="AE200" s="174" t="s">
        <v>392</v>
      </c>
      <c r="AF200" s="174" t="s">
        <v>392</v>
      </c>
      <c r="AG200" s="81" t="s">
        <v>408</v>
      </c>
      <c r="AH200" s="110" t="s">
        <v>409</v>
      </c>
      <c r="AI200" s="110" t="s">
        <v>410</v>
      </c>
      <c r="AJ200" s="110" t="s">
        <v>49</v>
      </c>
      <c r="AK200" s="110" t="s">
        <v>411</v>
      </c>
      <c r="AL200" s="110" t="s">
        <v>53</v>
      </c>
      <c r="AM200" s="110" t="s">
        <v>56</v>
      </c>
      <c r="AN200" s="150" t="s">
        <v>392</v>
      </c>
      <c r="AO200" s="150" t="s">
        <v>392</v>
      </c>
      <c r="AP200" s="150" t="s">
        <v>392</v>
      </c>
      <c r="AQ200" s="150" t="s">
        <v>392</v>
      </c>
      <c r="AR200" s="150" t="s">
        <v>392</v>
      </c>
      <c r="AS200" s="150" t="s">
        <v>392</v>
      </c>
      <c r="AT200" s="150" t="s">
        <v>392</v>
      </c>
      <c r="AU200" s="157" t="s">
        <v>392</v>
      </c>
    </row>
    <row r="201" spans="1:47" ht="12.75">
      <c r="A201" s="148" t="s">
        <v>171</v>
      </c>
      <c r="B201" s="109" t="s">
        <v>134</v>
      </c>
      <c r="C201" s="109"/>
      <c r="D201" s="152" t="s">
        <v>407</v>
      </c>
      <c r="E201" s="148" t="s">
        <v>22</v>
      </c>
      <c r="F201" s="148" t="s">
        <v>23</v>
      </c>
      <c r="G201" s="148" t="s">
        <v>24</v>
      </c>
      <c r="H201" s="148" t="s">
        <v>27</v>
      </c>
      <c r="I201" s="154" t="s">
        <v>392</v>
      </c>
      <c r="J201" s="157" t="s">
        <v>392</v>
      </c>
      <c r="K201" s="174" t="s">
        <v>392</v>
      </c>
      <c r="L201" s="174" t="s">
        <v>392</v>
      </c>
      <c r="M201" s="174" t="s">
        <v>392</v>
      </c>
      <c r="N201" s="174" t="s">
        <v>392</v>
      </c>
      <c r="O201" s="174" t="s">
        <v>392</v>
      </c>
      <c r="P201" s="174" t="s">
        <v>392</v>
      </c>
      <c r="Q201" s="174" t="s">
        <v>392</v>
      </c>
      <c r="R201" s="177" t="s">
        <v>392</v>
      </c>
      <c r="S201" s="148" t="s">
        <v>31</v>
      </c>
      <c r="T201" s="148" t="s">
        <v>32</v>
      </c>
      <c r="U201" s="148" t="s">
        <v>34</v>
      </c>
      <c r="V201" s="148" t="s">
        <v>35</v>
      </c>
      <c r="W201" s="148" t="s">
        <v>36</v>
      </c>
      <c r="X201" s="148" t="s">
        <v>37</v>
      </c>
      <c r="Y201" s="148" t="s">
        <v>397</v>
      </c>
      <c r="Z201" s="148" t="s">
        <v>44</v>
      </c>
      <c r="AA201" s="174" t="s">
        <v>392</v>
      </c>
      <c r="AB201" s="174" t="s">
        <v>392</v>
      </c>
      <c r="AC201" s="174" t="s">
        <v>392</v>
      </c>
      <c r="AD201" s="174" t="s">
        <v>392</v>
      </c>
      <c r="AE201" s="174" t="s">
        <v>392</v>
      </c>
      <c r="AF201" s="174" t="s">
        <v>392</v>
      </c>
      <c r="AG201" s="81" t="s">
        <v>408</v>
      </c>
      <c r="AH201" s="110" t="s">
        <v>409</v>
      </c>
      <c r="AI201" s="110" t="s">
        <v>410</v>
      </c>
      <c r="AJ201" s="110" t="s">
        <v>49</v>
      </c>
      <c r="AK201" s="110" t="s">
        <v>411</v>
      </c>
      <c r="AL201" s="150" t="s">
        <v>392</v>
      </c>
      <c r="AM201" s="150" t="s">
        <v>392</v>
      </c>
      <c r="AN201" s="150" t="s">
        <v>392</v>
      </c>
      <c r="AO201" s="150" t="s">
        <v>392</v>
      </c>
      <c r="AP201" s="150" t="s">
        <v>392</v>
      </c>
      <c r="AQ201" s="150" t="s">
        <v>392</v>
      </c>
      <c r="AR201" s="150" t="s">
        <v>392</v>
      </c>
      <c r="AS201" s="150" t="s">
        <v>392</v>
      </c>
      <c r="AT201" s="150" t="s">
        <v>392</v>
      </c>
      <c r="AU201" s="157" t="s">
        <v>392</v>
      </c>
    </row>
    <row r="202" spans="1:47" ht="12.75">
      <c r="A202" s="148" t="s">
        <v>174</v>
      </c>
      <c r="B202" s="109" t="s">
        <v>176</v>
      </c>
      <c r="C202" s="109"/>
      <c r="D202" s="152" t="s">
        <v>407</v>
      </c>
      <c r="E202" s="148" t="s">
        <v>22</v>
      </c>
      <c r="F202" s="148" t="s">
        <v>23</v>
      </c>
      <c r="G202" s="148" t="s">
        <v>24</v>
      </c>
      <c r="H202" s="148" t="s">
        <v>26</v>
      </c>
      <c r="I202" s="148" t="s">
        <v>27</v>
      </c>
      <c r="J202" s="157" t="s">
        <v>392</v>
      </c>
      <c r="K202" s="174" t="s">
        <v>392</v>
      </c>
      <c r="L202" s="174" t="s">
        <v>392</v>
      </c>
      <c r="M202" s="174" t="s">
        <v>392</v>
      </c>
      <c r="N202" s="174" t="s">
        <v>392</v>
      </c>
      <c r="O202" s="174" t="s">
        <v>392</v>
      </c>
      <c r="P202" s="174" t="s">
        <v>392</v>
      </c>
      <c r="Q202" s="174" t="s">
        <v>392</v>
      </c>
      <c r="R202" s="177" t="s">
        <v>392</v>
      </c>
      <c r="S202" s="148" t="s">
        <v>31</v>
      </c>
      <c r="T202" s="148" t="s">
        <v>32</v>
      </c>
      <c r="U202" s="148" t="s">
        <v>34</v>
      </c>
      <c r="V202" s="148" t="s">
        <v>397</v>
      </c>
      <c r="W202" s="148" t="s">
        <v>43</v>
      </c>
      <c r="X202" s="148" t="s">
        <v>44</v>
      </c>
      <c r="Y202" s="174" t="s">
        <v>392</v>
      </c>
      <c r="Z202" s="174" t="s">
        <v>392</v>
      </c>
      <c r="AA202" s="174" t="s">
        <v>392</v>
      </c>
      <c r="AB202" s="174" t="s">
        <v>392</v>
      </c>
      <c r="AC202" s="174" t="s">
        <v>392</v>
      </c>
      <c r="AD202" s="174" t="s">
        <v>392</v>
      </c>
      <c r="AE202" s="174" t="s">
        <v>392</v>
      </c>
      <c r="AF202" s="174" t="s">
        <v>392</v>
      </c>
      <c r="AG202" s="81" t="s">
        <v>45</v>
      </c>
      <c r="AH202" s="110" t="s">
        <v>409</v>
      </c>
      <c r="AI202" s="110" t="s">
        <v>410</v>
      </c>
      <c r="AJ202" s="110" t="s">
        <v>49</v>
      </c>
      <c r="AK202" s="110" t="s">
        <v>411</v>
      </c>
      <c r="AL202" s="110" t="s">
        <v>53</v>
      </c>
      <c r="AM202" s="110" t="s">
        <v>57</v>
      </c>
      <c r="AN202" s="110" t="s">
        <v>58</v>
      </c>
      <c r="AO202" s="150" t="s">
        <v>392</v>
      </c>
      <c r="AP202" s="150" t="s">
        <v>392</v>
      </c>
      <c r="AQ202" s="150" t="s">
        <v>392</v>
      </c>
      <c r="AR202" s="150" t="s">
        <v>392</v>
      </c>
      <c r="AS202" s="150" t="s">
        <v>392</v>
      </c>
      <c r="AT202" s="150" t="s">
        <v>392</v>
      </c>
      <c r="AU202" s="157" t="s">
        <v>392</v>
      </c>
    </row>
    <row r="203" spans="1:47" ht="12.75">
      <c r="A203" s="148" t="s">
        <v>177</v>
      </c>
      <c r="B203" s="109" t="s">
        <v>178</v>
      </c>
      <c r="C203" s="109"/>
      <c r="D203" s="158" t="s">
        <v>392</v>
      </c>
      <c r="E203" s="154" t="s">
        <v>392</v>
      </c>
      <c r="F203" s="154" t="s">
        <v>392</v>
      </c>
      <c r="G203" s="154" t="s">
        <v>392</v>
      </c>
      <c r="H203" s="154" t="s">
        <v>392</v>
      </c>
      <c r="I203" s="154" t="s">
        <v>392</v>
      </c>
      <c r="J203" s="157" t="s">
        <v>392</v>
      </c>
      <c r="K203" s="148" t="s">
        <v>28</v>
      </c>
      <c r="L203" s="148" t="s">
        <v>22</v>
      </c>
      <c r="M203" s="148" t="s">
        <v>23</v>
      </c>
      <c r="N203" s="148" t="s">
        <v>24</v>
      </c>
      <c r="O203" s="148" t="s">
        <v>391</v>
      </c>
      <c r="P203" s="149" t="s">
        <v>29</v>
      </c>
      <c r="Q203" s="148" t="s">
        <v>30</v>
      </c>
      <c r="R203" s="157" t="s">
        <v>392</v>
      </c>
      <c r="S203" s="148" t="s">
        <v>31</v>
      </c>
      <c r="T203" s="148" t="s">
        <v>32</v>
      </c>
      <c r="U203" s="148" t="s">
        <v>43</v>
      </c>
      <c r="V203" s="174" t="s">
        <v>392</v>
      </c>
      <c r="W203" s="174" t="s">
        <v>392</v>
      </c>
      <c r="X203" s="174" t="s">
        <v>392</v>
      </c>
      <c r="Y203" s="174" t="s">
        <v>392</v>
      </c>
      <c r="Z203" s="174" t="s">
        <v>392</v>
      </c>
      <c r="AA203" s="174" t="s">
        <v>392</v>
      </c>
      <c r="AB203" s="174" t="s">
        <v>392</v>
      </c>
      <c r="AC203" s="174" t="s">
        <v>392</v>
      </c>
      <c r="AD203" s="174" t="s">
        <v>392</v>
      </c>
      <c r="AE203" s="174" t="s">
        <v>392</v>
      </c>
      <c r="AF203" s="174" t="s">
        <v>392</v>
      </c>
      <c r="AG203" s="81" t="s">
        <v>408</v>
      </c>
      <c r="AH203" s="110" t="s">
        <v>410</v>
      </c>
      <c r="AI203" s="110" t="s">
        <v>49</v>
      </c>
      <c r="AJ203" s="110" t="s">
        <v>50</v>
      </c>
      <c r="AK203" s="110" t="s">
        <v>51</v>
      </c>
      <c r="AL203" s="110" t="s">
        <v>411</v>
      </c>
      <c r="AM203" s="110" t="s">
        <v>56</v>
      </c>
      <c r="AN203" s="150" t="s">
        <v>392</v>
      </c>
      <c r="AO203" s="150" t="s">
        <v>392</v>
      </c>
      <c r="AP203" s="150" t="s">
        <v>392</v>
      </c>
      <c r="AQ203" s="150" t="s">
        <v>392</v>
      </c>
      <c r="AR203" s="150" t="s">
        <v>392</v>
      </c>
      <c r="AS203" s="150" t="s">
        <v>392</v>
      </c>
      <c r="AT203" s="150" t="s">
        <v>392</v>
      </c>
      <c r="AU203" s="157" t="s">
        <v>392</v>
      </c>
    </row>
    <row r="204" spans="1:47" ht="12.75">
      <c r="A204" s="148" t="s">
        <v>420</v>
      </c>
      <c r="B204" s="150" t="s">
        <v>398</v>
      </c>
      <c r="C204" s="164"/>
      <c r="D204" s="152" t="s">
        <v>407</v>
      </c>
      <c r="E204" s="148" t="s">
        <v>22</v>
      </c>
      <c r="F204" s="148" t="s">
        <v>23</v>
      </c>
      <c r="G204" s="148" t="s">
        <v>24</v>
      </c>
      <c r="H204" s="148" t="s">
        <v>391</v>
      </c>
      <c r="I204" s="148" t="s">
        <v>26</v>
      </c>
      <c r="J204" s="171" t="s">
        <v>27</v>
      </c>
      <c r="K204" s="174" t="s">
        <v>392</v>
      </c>
      <c r="L204" s="174" t="s">
        <v>392</v>
      </c>
      <c r="M204" s="174" t="s">
        <v>392</v>
      </c>
      <c r="N204" s="174" t="s">
        <v>392</v>
      </c>
      <c r="O204" s="174" t="s">
        <v>392</v>
      </c>
      <c r="P204" s="174" t="s">
        <v>392</v>
      </c>
      <c r="Q204" s="174" t="s">
        <v>392</v>
      </c>
      <c r="R204" s="177" t="s">
        <v>392</v>
      </c>
      <c r="S204" s="148" t="s">
        <v>31</v>
      </c>
      <c r="T204" s="148" t="s">
        <v>32</v>
      </c>
      <c r="U204" s="148" t="s">
        <v>34</v>
      </c>
      <c r="V204" s="148" t="s">
        <v>43</v>
      </c>
      <c r="W204" s="148" t="s">
        <v>44</v>
      </c>
      <c r="X204" s="174" t="s">
        <v>392</v>
      </c>
      <c r="Y204" s="174" t="s">
        <v>392</v>
      </c>
      <c r="Z204" s="174" t="s">
        <v>392</v>
      </c>
      <c r="AA204" s="174" t="s">
        <v>392</v>
      </c>
      <c r="AB204" s="174" t="s">
        <v>392</v>
      </c>
      <c r="AC204" s="174" t="s">
        <v>392</v>
      </c>
      <c r="AD204" s="174" t="s">
        <v>392</v>
      </c>
      <c r="AE204" s="174" t="s">
        <v>392</v>
      </c>
      <c r="AF204" s="174" t="s">
        <v>392</v>
      </c>
      <c r="AG204" s="81" t="s">
        <v>408</v>
      </c>
      <c r="AH204" s="110" t="s">
        <v>409</v>
      </c>
      <c r="AI204" s="110" t="s">
        <v>410</v>
      </c>
      <c r="AJ204" s="110" t="s">
        <v>411</v>
      </c>
      <c r="AK204" s="150" t="s">
        <v>392</v>
      </c>
      <c r="AL204" s="150" t="s">
        <v>392</v>
      </c>
      <c r="AM204" s="150" t="s">
        <v>392</v>
      </c>
      <c r="AN204" s="150" t="s">
        <v>392</v>
      </c>
      <c r="AO204" s="150" t="s">
        <v>392</v>
      </c>
      <c r="AP204" s="150" t="s">
        <v>392</v>
      </c>
      <c r="AQ204" s="150" t="s">
        <v>392</v>
      </c>
      <c r="AR204" s="150" t="s">
        <v>392</v>
      </c>
      <c r="AS204" s="150" t="s">
        <v>392</v>
      </c>
      <c r="AT204" s="150" t="s">
        <v>392</v>
      </c>
      <c r="AU204" s="157" t="s">
        <v>392</v>
      </c>
    </row>
    <row r="205" spans="1:47" ht="12.75">
      <c r="A205" s="148" t="s">
        <v>181</v>
      </c>
      <c r="B205" s="150" t="s">
        <v>398</v>
      </c>
      <c r="C205" s="164"/>
      <c r="D205" s="152" t="s">
        <v>407</v>
      </c>
      <c r="E205" s="148" t="s">
        <v>22</v>
      </c>
      <c r="F205" s="148" t="s">
        <v>23</v>
      </c>
      <c r="G205" s="148" t="s">
        <v>24</v>
      </c>
      <c r="H205" s="148" t="s">
        <v>391</v>
      </c>
      <c r="I205" s="148" t="s">
        <v>26</v>
      </c>
      <c r="J205" s="171" t="s">
        <v>27</v>
      </c>
      <c r="K205" s="174" t="s">
        <v>392</v>
      </c>
      <c r="L205" s="174" t="s">
        <v>392</v>
      </c>
      <c r="M205" s="174" t="s">
        <v>392</v>
      </c>
      <c r="N205" s="174" t="s">
        <v>392</v>
      </c>
      <c r="O205" s="174" t="s">
        <v>392</v>
      </c>
      <c r="P205" s="174" t="s">
        <v>392</v>
      </c>
      <c r="Q205" s="174" t="s">
        <v>392</v>
      </c>
      <c r="R205" s="177" t="s">
        <v>392</v>
      </c>
      <c r="S205" s="148" t="s">
        <v>31</v>
      </c>
      <c r="T205" s="148" t="s">
        <v>32</v>
      </c>
      <c r="U205" s="148" t="s">
        <v>34</v>
      </c>
      <c r="V205" s="148" t="s">
        <v>36</v>
      </c>
      <c r="W205" s="148" t="s">
        <v>37</v>
      </c>
      <c r="X205" s="148" t="s">
        <v>41</v>
      </c>
      <c r="Y205" s="148" t="s">
        <v>397</v>
      </c>
      <c r="Z205" s="148" t="s">
        <v>43</v>
      </c>
      <c r="AA205" s="148" t="s">
        <v>44</v>
      </c>
      <c r="AB205" s="174" t="s">
        <v>392</v>
      </c>
      <c r="AC205" s="174" t="s">
        <v>392</v>
      </c>
      <c r="AD205" s="174" t="s">
        <v>392</v>
      </c>
      <c r="AE205" s="174" t="s">
        <v>392</v>
      </c>
      <c r="AF205" s="174" t="s">
        <v>392</v>
      </c>
      <c r="AG205" s="81" t="s">
        <v>45</v>
      </c>
      <c r="AH205" s="110" t="s">
        <v>408</v>
      </c>
      <c r="AI205" s="110" t="s">
        <v>409</v>
      </c>
      <c r="AJ205" s="110" t="s">
        <v>410</v>
      </c>
      <c r="AK205" s="110" t="s">
        <v>49</v>
      </c>
      <c r="AL205" s="110" t="s">
        <v>411</v>
      </c>
      <c r="AM205" s="110" t="s">
        <v>53</v>
      </c>
      <c r="AN205" s="150" t="s">
        <v>392</v>
      </c>
      <c r="AO205" s="150" t="s">
        <v>392</v>
      </c>
      <c r="AP205" s="150" t="s">
        <v>392</v>
      </c>
      <c r="AQ205" s="150" t="s">
        <v>392</v>
      </c>
      <c r="AR205" s="150" t="s">
        <v>392</v>
      </c>
      <c r="AS205" s="150" t="s">
        <v>392</v>
      </c>
      <c r="AT205" s="150" t="s">
        <v>392</v>
      </c>
      <c r="AU205" s="157" t="s">
        <v>392</v>
      </c>
    </row>
    <row r="206" spans="1:47" ht="12.75">
      <c r="A206" s="148" t="s">
        <v>183</v>
      </c>
      <c r="B206" s="150" t="s">
        <v>398</v>
      </c>
      <c r="C206" s="164"/>
      <c r="D206" s="152" t="s">
        <v>407</v>
      </c>
      <c r="E206" s="148" t="s">
        <v>22</v>
      </c>
      <c r="F206" s="148" t="s">
        <v>23</v>
      </c>
      <c r="G206" s="148" t="s">
        <v>24</v>
      </c>
      <c r="H206" s="148" t="s">
        <v>391</v>
      </c>
      <c r="I206" s="148" t="s">
        <v>26</v>
      </c>
      <c r="J206" s="171" t="s">
        <v>27</v>
      </c>
      <c r="K206" s="174" t="s">
        <v>392</v>
      </c>
      <c r="L206" s="174" t="s">
        <v>392</v>
      </c>
      <c r="M206" s="174" t="s">
        <v>392</v>
      </c>
      <c r="N206" s="174" t="s">
        <v>392</v>
      </c>
      <c r="O206" s="174" t="s">
        <v>392</v>
      </c>
      <c r="P206" s="174" t="s">
        <v>392</v>
      </c>
      <c r="Q206" s="174" t="s">
        <v>392</v>
      </c>
      <c r="R206" s="177" t="s">
        <v>392</v>
      </c>
      <c r="S206" s="148" t="s">
        <v>31</v>
      </c>
      <c r="T206" s="148" t="s">
        <v>32</v>
      </c>
      <c r="U206" s="174" t="s">
        <v>392</v>
      </c>
      <c r="V206" s="174" t="s">
        <v>392</v>
      </c>
      <c r="W206" s="174" t="s">
        <v>392</v>
      </c>
      <c r="X206" s="174" t="s">
        <v>392</v>
      </c>
      <c r="Y206" s="174" t="s">
        <v>392</v>
      </c>
      <c r="Z206" s="174" t="s">
        <v>392</v>
      </c>
      <c r="AA206" s="174" t="s">
        <v>392</v>
      </c>
      <c r="AB206" s="174" t="s">
        <v>392</v>
      </c>
      <c r="AC206" s="174" t="s">
        <v>392</v>
      </c>
      <c r="AD206" s="174" t="s">
        <v>392</v>
      </c>
      <c r="AE206" s="174" t="s">
        <v>392</v>
      </c>
      <c r="AF206" s="174" t="s">
        <v>392</v>
      </c>
      <c r="AG206" s="81" t="s">
        <v>408</v>
      </c>
      <c r="AH206" s="110" t="s">
        <v>409</v>
      </c>
      <c r="AI206" s="110" t="s">
        <v>410</v>
      </c>
      <c r="AJ206" s="110" t="s">
        <v>49</v>
      </c>
      <c r="AK206" s="110" t="s">
        <v>53</v>
      </c>
      <c r="AL206" s="110" t="s">
        <v>56</v>
      </c>
      <c r="AM206" s="110" t="s">
        <v>58</v>
      </c>
      <c r="AN206" s="150" t="s">
        <v>392</v>
      </c>
      <c r="AO206" s="150" t="s">
        <v>392</v>
      </c>
      <c r="AP206" s="150" t="s">
        <v>392</v>
      </c>
      <c r="AQ206" s="150" t="s">
        <v>392</v>
      </c>
      <c r="AR206" s="150" t="s">
        <v>392</v>
      </c>
      <c r="AS206" s="150" t="s">
        <v>392</v>
      </c>
      <c r="AT206" s="150" t="s">
        <v>392</v>
      </c>
      <c r="AU206" s="157" t="s">
        <v>392</v>
      </c>
    </row>
    <row r="207" spans="1:47" ht="12.75">
      <c r="A207" s="148" t="s">
        <v>185</v>
      </c>
      <c r="B207" s="150" t="s">
        <v>398</v>
      </c>
      <c r="C207" s="164"/>
      <c r="D207" s="152" t="s">
        <v>407</v>
      </c>
      <c r="E207" s="148" t="s">
        <v>22</v>
      </c>
      <c r="F207" s="148" t="s">
        <v>23</v>
      </c>
      <c r="G207" s="148" t="s">
        <v>24</v>
      </c>
      <c r="H207" s="148" t="s">
        <v>26</v>
      </c>
      <c r="I207" s="148" t="s">
        <v>27</v>
      </c>
      <c r="J207" s="157" t="s">
        <v>392</v>
      </c>
      <c r="K207" s="174" t="s">
        <v>392</v>
      </c>
      <c r="L207" s="174" t="s">
        <v>392</v>
      </c>
      <c r="M207" s="174" t="s">
        <v>392</v>
      </c>
      <c r="N207" s="174" t="s">
        <v>392</v>
      </c>
      <c r="O207" s="174" t="s">
        <v>392</v>
      </c>
      <c r="P207" s="174" t="s">
        <v>392</v>
      </c>
      <c r="Q207" s="174" t="s">
        <v>392</v>
      </c>
      <c r="R207" s="177" t="s">
        <v>392</v>
      </c>
      <c r="S207" s="148" t="s">
        <v>31</v>
      </c>
      <c r="T207" s="148" t="s">
        <v>32</v>
      </c>
      <c r="U207" s="148" t="s">
        <v>34</v>
      </c>
      <c r="V207" s="148" t="s">
        <v>35</v>
      </c>
      <c r="W207" s="148" t="s">
        <v>36</v>
      </c>
      <c r="X207" s="148" t="s">
        <v>37</v>
      </c>
      <c r="Y207" s="148" t="s">
        <v>406</v>
      </c>
      <c r="Z207" s="148" t="s">
        <v>39</v>
      </c>
      <c r="AA207" s="148" t="s">
        <v>40</v>
      </c>
      <c r="AB207" s="148" t="s">
        <v>41</v>
      </c>
      <c r="AC207" s="148" t="s">
        <v>397</v>
      </c>
      <c r="AD207" s="148" t="s">
        <v>43</v>
      </c>
      <c r="AE207" s="148" t="s">
        <v>44</v>
      </c>
      <c r="AF207" s="174" t="s">
        <v>392</v>
      </c>
      <c r="AG207" s="81" t="s">
        <v>45</v>
      </c>
      <c r="AH207" s="110" t="s">
        <v>408</v>
      </c>
      <c r="AI207" s="110" t="s">
        <v>50</v>
      </c>
      <c r="AJ207" s="110" t="s">
        <v>51</v>
      </c>
      <c r="AK207" s="110" t="s">
        <v>411</v>
      </c>
      <c r="AL207" s="110" t="s">
        <v>53</v>
      </c>
      <c r="AM207" s="110" t="s">
        <v>57</v>
      </c>
      <c r="AN207" s="110" t="s">
        <v>58</v>
      </c>
      <c r="AO207" s="150" t="s">
        <v>392</v>
      </c>
      <c r="AP207" s="150" t="s">
        <v>392</v>
      </c>
      <c r="AQ207" s="150" t="s">
        <v>392</v>
      </c>
      <c r="AR207" s="150" t="s">
        <v>392</v>
      </c>
      <c r="AS207" s="150" t="s">
        <v>392</v>
      </c>
      <c r="AT207" s="150" t="s">
        <v>392</v>
      </c>
      <c r="AU207" s="157" t="s">
        <v>392</v>
      </c>
    </row>
    <row r="208" spans="1:47" ht="12.75">
      <c r="A208" s="148" t="s">
        <v>187</v>
      </c>
      <c r="B208" s="109" t="s">
        <v>134</v>
      </c>
      <c r="C208" s="164"/>
      <c r="D208" s="152" t="s">
        <v>407</v>
      </c>
      <c r="E208" s="148" t="s">
        <v>22</v>
      </c>
      <c r="F208" s="148" t="s">
        <v>23</v>
      </c>
      <c r="G208" s="148" t="s">
        <v>24</v>
      </c>
      <c r="H208" s="148" t="s">
        <v>391</v>
      </c>
      <c r="I208" s="148" t="s">
        <v>27</v>
      </c>
      <c r="J208" s="157" t="s">
        <v>392</v>
      </c>
      <c r="K208" s="174" t="s">
        <v>392</v>
      </c>
      <c r="L208" s="174" t="s">
        <v>392</v>
      </c>
      <c r="M208" s="174" t="s">
        <v>392</v>
      </c>
      <c r="N208" s="174" t="s">
        <v>392</v>
      </c>
      <c r="O208" s="174" t="s">
        <v>392</v>
      </c>
      <c r="P208" s="174" t="s">
        <v>392</v>
      </c>
      <c r="Q208" s="174" t="s">
        <v>392</v>
      </c>
      <c r="R208" s="177" t="s">
        <v>392</v>
      </c>
      <c r="S208" s="148" t="s">
        <v>31</v>
      </c>
      <c r="T208" s="148" t="s">
        <v>32</v>
      </c>
      <c r="U208" s="148" t="s">
        <v>34</v>
      </c>
      <c r="V208" s="148" t="s">
        <v>35</v>
      </c>
      <c r="W208" s="148" t="s">
        <v>36</v>
      </c>
      <c r="X208" s="148" t="s">
        <v>37</v>
      </c>
      <c r="Y208" s="148" t="s">
        <v>43</v>
      </c>
      <c r="Z208" s="148" t="s">
        <v>44</v>
      </c>
      <c r="AA208" s="174" t="s">
        <v>392</v>
      </c>
      <c r="AB208" s="174" t="s">
        <v>392</v>
      </c>
      <c r="AC208" s="174" t="s">
        <v>392</v>
      </c>
      <c r="AD208" s="174" t="s">
        <v>392</v>
      </c>
      <c r="AE208" s="174" t="s">
        <v>392</v>
      </c>
      <c r="AF208" s="174" t="s">
        <v>392</v>
      </c>
      <c r="AG208" s="81" t="s">
        <v>409</v>
      </c>
      <c r="AH208" s="110" t="s">
        <v>411</v>
      </c>
      <c r="AI208" s="110" t="s">
        <v>53</v>
      </c>
      <c r="AJ208" s="110" t="s">
        <v>56</v>
      </c>
      <c r="AK208" s="150" t="s">
        <v>392</v>
      </c>
      <c r="AL208" s="150" t="s">
        <v>392</v>
      </c>
      <c r="AM208" s="150" t="s">
        <v>392</v>
      </c>
      <c r="AN208" s="150" t="s">
        <v>392</v>
      </c>
      <c r="AO208" s="150" t="s">
        <v>392</v>
      </c>
      <c r="AP208" s="150" t="s">
        <v>392</v>
      </c>
      <c r="AQ208" s="150" t="s">
        <v>392</v>
      </c>
      <c r="AR208" s="150" t="s">
        <v>392</v>
      </c>
      <c r="AS208" s="150" t="s">
        <v>392</v>
      </c>
      <c r="AT208" s="150" t="s">
        <v>392</v>
      </c>
      <c r="AU208" s="157" t="s">
        <v>392</v>
      </c>
    </row>
    <row r="209" spans="1:47" ht="12.75">
      <c r="A209" s="148" t="s">
        <v>190</v>
      </c>
      <c r="B209" s="150" t="s">
        <v>398</v>
      </c>
      <c r="C209" s="164"/>
      <c r="D209" s="152" t="s">
        <v>407</v>
      </c>
      <c r="E209" s="148" t="s">
        <v>22</v>
      </c>
      <c r="F209" s="148" t="s">
        <v>23</v>
      </c>
      <c r="G209" s="174" t="s">
        <v>392</v>
      </c>
      <c r="H209" s="174" t="s">
        <v>392</v>
      </c>
      <c r="I209" s="174" t="s">
        <v>392</v>
      </c>
      <c r="J209" s="177" t="s">
        <v>392</v>
      </c>
      <c r="K209" s="174" t="s">
        <v>392</v>
      </c>
      <c r="L209" s="174" t="s">
        <v>392</v>
      </c>
      <c r="M209" s="174" t="s">
        <v>392</v>
      </c>
      <c r="N209" s="174" t="s">
        <v>392</v>
      </c>
      <c r="O209" s="174" t="s">
        <v>392</v>
      </c>
      <c r="P209" s="174" t="s">
        <v>392</v>
      </c>
      <c r="Q209" s="174" t="s">
        <v>392</v>
      </c>
      <c r="R209" s="177" t="s">
        <v>392</v>
      </c>
      <c r="S209" s="148" t="s">
        <v>32</v>
      </c>
      <c r="T209" s="148" t="s">
        <v>34</v>
      </c>
      <c r="U209" s="148" t="s">
        <v>36</v>
      </c>
      <c r="V209" s="148" t="s">
        <v>37</v>
      </c>
      <c r="W209" s="148" t="s">
        <v>44</v>
      </c>
      <c r="X209" s="174" t="s">
        <v>392</v>
      </c>
      <c r="Y209" s="174" t="s">
        <v>392</v>
      </c>
      <c r="Z209" s="174" t="s">
        <v>392</v>
      </c>
      <c r="AA209" s="174" t="s">
        <v>392</v>
      </c>
      <c r="AB209" s="174" t="s">
        <v>392</v>
      </c>
      <c r="AC209" s="174" t="s">
        <v>392</v>
      </c>
      <c r="AD209" s="174" t="s">
        <v>392</v>
      </c>
      <c r="AE209" s="174" t="s">
        <v>392</v>
      </c>
      <c r="AF209" s="174" t="s">
        <v>392</v>
      </c>
      <c r="AG209" s="81" t="s">
        <v>45</v>
      </c>
      <c r="AH209" s="110" t="s">
        <v>411</v>
      </c>
      <c r="AI209" s="110" t="s">
        <v>53</v>
      </c>
      <c r="AJ209" s="110" t="s">
        <v>56</v>
      </c>
      <c r="AK209" s="110" t="s">
        <v>58</v>
      </c>
      <c r="AL209" s="150" t="s">
        <v>392</v>
      </c>
      <c r="AM209" s="150" t="s">
        <v>392</v>
      </c>
      <c r="AN209" s="150" t="s">
        <v>392</v>
      </c>
      <c r="AO209" s="150" t="s">
        <v>392</v>
      </c>
      <c r="AP209" s="150" t="s">
        <v>392</v>
      </c>
      <c r="AQ209" s="150" t="s">
        <v>392</v>
      </c>
      <c r="AR209" s="150" t="s">
        <v>392</v>
      </c>
      <c r="AS209" s="150" t="s">
        <v>392</v>
      </c>
      <c r="AT209" s="150" t="s">
        <v>392</v>
      </c>
      <c r="AU209" s="157" t="s">
        <v>392</v>
      </c>
    </row>
    <row r="210" spans="1:47" ht="12.75">
      <c r="A210" s="148" t="s">
        <v>192</v>
      </c>
      <c r="B210" s="150" t="s">
        <v>398</v>
      </c>
      <c r="C210" s="164"/>
      <c r="D210" s="152" t="s">
        <v>407</v>
      </c>
      <c r="E210" s="148" t="s">
        <v>24</v>
      </c>
      <c r="F210" s="174" t="s">
        <v>392</v>
      </c>
      <c r="G210" s="174" t="s">
        <v>392</v>
      </c>
      <c r="H210" s="174" t="s">
        <v>392</v>
      </c>
      <c r="I210" s="174" t="s">
        <v>392</v>
      </c>
      <c r="J210" s="177" t="s">
        <v>392</v>
      </c>
      <c r="K210" s="174" t="s">
        <v>392</v>
      </c>
      <c r="L210" s="174" t="s">
        <v>392</v>
      </c>
      <c r="M210" s="174" t="s">
        <v>392</v>
      </c>
      <c r="N210" s="174" t="s">
        <v>392</v>
      </c>
      <c r="O210" s="174" t="s">
        <v>392</v>
      </c>
      <c r="P210" s="174" t="s">
        <v>392</v>
      </c>
      <c r="Q210" s="174" t="s">
        <v>392</v>
      </c>
      <c r="R210" s="177" t="s">
        <v>392</v>
      </c>
      <c r="S210" s="148" t="s">
        <v>32</v>
      </c>
      <c r="T210" s="148" t="s">
        <v>34</v>
      </c>
      <c r="U210" s="148" t="s">
        <v>37</v>
      </c>
      <c r="V210" s="148" t="s">
        <v>44</v>
      </c>
      <c r="W210" s="174" t="s">
        <v>392</v>
      </c>
      <c r="X210" s="174" t="s">
        <v>392</v>
      </c>
      <c r="Y210" s="174" t="s">
        <v>392</v>
      </c>
      <c r="Z210" s="174" t="s">
        <v>392</v>
      </c>
      <c r="AA210" s="174" t="s">
        <v>392</v>
      </c>
      <c r="AB210" s="174" t="s">
        <v>392</v>
      </c>
      <c r="AC210" s="174" t="s">
        <v>392</v>
      </c>
      <c r="AD210" s="174" t="s">
        <v>392</v>
      </c>
      <c r="AE210" s="174" t="s">
        <v>392</v>
      </c>
      <c r="AF210" s="174" t="s">
        <v>392</v>
      </c>
      <c r="AG210" s="81" t="s">
        <v>45</v>
      </c>
      <c r="AH210" s="110" t="s">
        <v>411</v>
      </c>
      <c r="AI210" s="110" t="s">
        <v>53</v>
      </c>
      <c r="AJ210" s="110" t="s">
        <v>56</v>
      </c>
      <c r="AK210" s="110" t="s">
        <v>58</v>
      </c>
      <c r="AL210" s="150" t="s">
        <v>392</v>
      </c>
      <c r="AM210" s="150" t="s">
        <v>392</v>
      </c>
      <c r="AN210" s="150" t="s">
        <v>392</v>
      </c>
      <c r="AO210" s="150" t="s">
        <v>392</v>
      </c>
      <c r="AP210" s="150" t="s">
        <v>392</v>
      </c>
      <c r="AQ210" s="150" t="s">
        <v>392</v>
      </c>
      <c r="AR210" s="150" t="s">
        <v>392</v>
      </c>
      <c r="AS210" s="150" t="s">
        <v>392</v>
      </c>
      <c r="AT210" s="150" t="s">
        <v>392</v>
      </c>
      <c r="AU210" s="157" t="s">
        <v>392</v>
      </c>
    </row>
    <row r="211" spans="1:47" ht="12.75">
      <c r="A211" s="148" t="s">
        <v>194</v>
      </c>
      <c r="B211" s="165" t="s">
        <v>196</v>
      </c>
      <c r="C211" s="164"/>
      <c r="D211" s="152" t="s">
        <v>407</v>
      </c>
      <c r="E211" s="148" t="s">
        <v>22</v>
      </c>
      <c r="F211" s="148" t="s">
        <v>23</v>
      </c>
      <c r="G211" s="148" t="s">
        <v>24</v>
      </c>
      <c r="H211" s="148" t="s">
        <v>391</v>
      </c>
      <c r="I211" s="148" t="s">
        <v>27</v>
      </c>
      <c r="J211" s="157" t="s">
        <v>392</v>
      </c>
      <c r="K211" s="174" t="s">
        <v>392</v>
      </c>
      <c r="L211" s="174" t="s">
        <v>392</v>
      </c>
      <c r="M211" s="174" t="s">
        <v>392</v>
      </c>
      <c r="N211" s="174" t="s">
        <v>392</v>
      </c>
      <c r="O211" s="174" t="s">
        <v>392</v>
      </c>
      <c r="P211" s="174" t="s">
        <v>392</v>
      </c>
      <c r="Q211" s="174" t="s">
        <v>392</v>
      </c>
      <c r="R211" s="177" t="s">
        <v>392</v>
      </c>
      <c r="S211" s="148" t="s">
        <v>31</v>
      </c>
      <c r="T211" s="148" t="s">
        <v>32</v>
      </c>
      <c r="U211" s="148" t="s">
        <v>406</v>
      </c>
      <c r="V211" s="148" t="s">
        <v>39</v>
      </c>
      <c r="W211" s="148" t="s">
        <v>40</v>
      </c>
      <c r="X211" s="148" t="s">
        <v>41</v>
      </c>
      <c r="Y211" s="148" t="s">
        <v>43</v>
      </c>
      <c r="Z211" s="148" t="s">
        <v>44</v>
      </c>
      <c r="AA211" s="174" t="s">
        <v>392</v>
      </c>
      <c r="AB211" s="174" t="s">
        <v>392</v>
      </c>
      <c r="AC211" s="174" t="s">
        <v>392</v>
      </c>
      <c r="AD211" s="174" t="s">
        <v>392</v>
      </c>
      <c r="AE211" s="174" t="s">
        <v>392</v>
      </c>
      <c r="AF211" s="174" t="s">
        <v>392</v>
      </c>
      <c r="AG211" s="81" t="s">
        <v>45</v>
      </c>
      <c r="AH211" s="110" t="s">
        <v>409</v>
      </c>
      <c r="AI211" s="110" t="s">
        <v>49</v>
      </c>
      <c r="AJ211" s="110" t="s">
        <v>411</v>
      </c>
      <c r="AK211" s="110" t="s">
        <v>57</v>
      </c>
      <c r="AL211" s="110" t="s">
        <v>58</v>
      </c>
      <c r="AM211" s="150" t="s">
        <v>392</v>
      </c>
      <c r="AN211" s="150" t="s">
        <v>392</v>
      </c>
      <c r="AO211" s="150" t="s">
        <v>392</v>
      </c>
      <c r="AP211" s="150" t="s">
        <v>392</v>
      </c>
      <c r="AQ211" s="150" t="s">
        <v>392</v>
      </c>
      <c r="AR211" s="150" t="s">
        <v>392</v>
      </c>
      <c r="AS211" s="150" t="s">
        <v>392</v>
      </c>
      <c r="AT211" s="150" t="s">
        <v>392</v>
      </c>
      <c r="AU211" s="157" t="s">
        <v>392</v>
      </c>
    </row>
    <row r="212" spans="1:47" ht="12.75">
      <c r="A212" s="148" t="s">
        <v>197</v>
      </c>
      <c r="B212" s="109" t="s">
        <v>199</v>
      </c>
      <c r="C212" s="164"/>
      <c r="D212" s="152" t="s">
        <v>407</v>
      </c>
      <c r="E212" s="148" t="s">
        <v>23</v>
      </c>
      <c r="F212" s="148" t="s">
        <v>24</v>
      </c>
      <c r="G212" s="148" t="s">
        <v>27</v>
      </c>
      <c r="H212" s="174" t="s">
        <v>392</v>
      </c>
      <c r="I212" s="174" t="s">
        <v>392</v>
      </c>
      <c r="J212" s="157" t="s">
        <v>392</v>
      </c>
      <c r="K212" s="174" t="s">
        <v>392</v>
      </c>
      <c r="L212" s="174" t="s">
        <v>392</v>
      </c>
      <c r="M212" s="174" t="s">
        <v>392</v>
      </c>
      <c r="N212" s="174" t="s">
        <v>392</v>
      </c>
      <c r="O212" s="174" t="s">
        <v>392</v>
      </c>
      <c r="P212" s="174" t="s">
        <v>392</v>
      </c>
      <c r="Q212" s="174" t="s">
        <v>392</v>
      </c>
      <c r="R212" s="177" t="s">
        <v>392</v>
      </c>
      <c r="S212" s="148" t="s">
        <v>31</v>
      </c>
      <c r="T212" s="148" t="s">
        <v>34</v>
      </c>
      <c r="U212" s="148" t="s">
        <v>37</v>
      </c>
      <c r="V212" s="148" t="s">
        <v>44</v>
      </c>
      <c r="W212" s="174" t="s">
        <v>392</v>
      </c>
      <c r="X212" s="174" t="s">
        <v>392</v>
      </c>
      <c r="Y212" s="174" t="s">
        <v>392</v>
      </c>
      <c r="Z212" s="174" t="s">
        <v>392</v>
      </c>
      <c r="AA212" s="174" t="s">
        <v>392</v>
      </c>
      <c r="AB212" s="174" t="s">
        <v>392</v>
      </c>
      <c r="AC212" s="174" t="s">
        <v>392</v>
      </c>
      <c r="AD212" s="174" t="s">
        <v>392</v>
      </c>
      <c r="AE212" s="174" t="s">
        <v>392</v>
      </c>
      <c r="AF212" s="174" t="s">
        <v>392</v>
      </c>
      <c r="AG212" s="81" t="s">
        <v>409</v>
      </c>
      <c r="AH212" s="110" t="s">
        <v>411</v>
      </c>
      <c r="AI212" s="174" t="s">
        <v>392</v>
      </c>
      <c r="AJ212" s="174" t="s">
        <v>392</v>
      </c>
      <c r="AK212" s="174" t="s">
        <v>392</v>
      </c>
      <c r="AL212" s="174" t="s">
        <v>392</v>
      </c>
      <c r="AM212" s="174" t="s">
        <v>392</v>
      </c>
      <c r="AN212" s="174" t="s">
        <v>392</v>
      </c>
      <c r="AO212" s="174" t="s">
        <v>392</v>
      </c>
      <c r="AP212" s="174" t="s">
        <v>392</v>
      </c>
      <c r="AQ212" s="174" t="s">
        <v>392</v>
      </c>
      <c r="AR212" s="174" t="s">
        <v>392</v>
      </c>
      <c r="AS212" s="174" t="s">
        <v>392</v>
      </c>
      <c r="AT212" s="174" t="s">
        <v>392</v>
      </c>
      <c r="AU212" s="157" t="s">
        <v>392</v>
      </c>
    </row>
    <row r="213" spans="1:47" ht="12.75">
      <c r="A213" s="148" t="s">
        <v>200</v>
      </c>
      <c r="B213" s="109" t="s">
        <v>203</v>
      </c>
      <c r="C213" s="164"/>
      <c r="D213" s="152" t="s">
        <v>407</v>
      </c>
      <c r="E213" s="148" t="s">
        <v>23</v>
      </c>
      <c r="F213" s="148" t="s">
        <v>24</v>
      </c>
      <c r="G213" s="148" t="s">
        <v>26</v>
      </c>
      <c r="H213" s="148" t="s">
        <v>27</v>
      </c>
      <c r="I213" s="174" t="s">
        <v>392</v>
      </c>
      <c r="J213" s="157" t="s">
        <v>392</v>
      </c>
      <c r="K213" s="174" t="s">
        <v>392</v>
      </c>
      <c r="L213" s="174" t="s">
        <v>392</v>
      </c>
      <c r="M213" s="174" t="s">
        <v>392</v>
      </c>
      <c r="N213" s="174" t="s">
        <v>392</v>
      </c>
      <c r="O213" s="174" t="s">
        <v>392</v>
      </c>
      <c r="P213" s="174" t="s">
        <v>392</v>
      </c>
      <c r="Q213" s="174" t="s">
        <v>392</v>
      </c>
      <c r="R213" s="177" t="s">
        <v>392</v>
      </c>
      <c r="S213" s="148" t="s">
        <v>31</v>
      </c>
      <c r="T213" s="148" t="s">
        <v>32</v>
      </c>
      <c r="U213" s="148" t="s">
        <v>34</v>
      </c>
      <c r="V213" s="148" t="s">
        <v>44</v>
      </c>
      <c r="W213" s="174" t="s">
        <v>392</v>
      </c>
      <c r="X213" s="174" t="s">
        <v>392</v>
      </c>
      <c r="Y213" s="174" t="s">
        <v>392</v>
      </c>
      <c r="Z213" s="174" t="s">
        <v>392</v>
      </c>
      <c r="AA213" s="174" t="s">
        <v>392</v>
      </c>
      <c r="AB213" s="174" t="s">
        <v>392</v>
      </c>
      <c r="AC213" s="174" t="s">
        <v>392</v>
      </c>
      <c r="AD213" s="174" t="s">
        <v>392</v>
      </c>
      <c r="AE213" s="174" t="s">
        <v>392</v>
      </c>
      <c r="AF213" s="174" t="s">
        <v>392</v>
      </c>
      <c r="AG213" s="81" t="s">
        <v>409</v>
      </c>
      <c r="AH213" s="110" t="s">
        <v>411</v>
      </c>
      <c r="AI213" s="110" t="s">
        <v>56</v>
      </c>
      <c r="AJ213" s="150" t="s">
        <v>392</v>
      </c>
      <c r="AK213" s="150" t="s">
        <v>392</v>
      </c>
      <c r="AL213" s="174" t="s">
        <v>392</v>
      </c>
      <c r="AM213" s="174" t="s">
        <v>392</v>
      </c>
      <c r="AN213" s="174" t="s">
        <v>392</v>
      </c>
      <c r="AO213" s="174" t="s">
        <v>392</v>
      </c>
      <c r="AP213" s="174" t="s">
        <v>392</v>
      </c>
      <c r="AQ213" s="174" t="s">
        <v>392</v>
      </c>
      <c r="AR213" s="174" t="s">
        <v>392</v>
      </c>
      <c r="AS213" s="174" t="s">
        <v>392</v>
      </c>
      <c r="AT213" s="174" t="s">
        <v>392</v>
      </c>
      <c r="AU213" s="157" t="s">
        <v>392</v>
      </c>
    </row>
    <row r="214" spans="1:47" ht="12.75">
      <c r="A214" s="148" t="s">
        <v>204</v>
      </c>
      <c r="B214" s="109" t="s">
        <v>206</v>
      </c>
      <c r="C214" s="164"/>
      <c r="D214" s="152" t="s">
        <v>407</v>
      </c>
      <c r="E214" s="148" t="s">
        <v>23</v>
      </c>
      <c r="F214" s="148" t="s">
        <v>24</v>
      </c>
      <c r="G214" s="148" t="s">
        <v>27</v>
      </c>
      <c r="H214" s="174" t="s">
        <v>392</v>
      </c>
      <c r="I214" s="174" t="s">
        <v>392</v>
      </c>
      <c r="J214" s="157" t="s">
        <v>392</v>
      </c>
      <c r="K214" s="174" t="s">
        <v>392</v>
      </c>
      <c r="L214" s="174" t="s">
        <v>392</v>
      </c>
      <c r="M214" s="174" t="s">
        <v>392</v>
      </c>
      <c r="N214" s="174" t="s">
        <v>392</v>
      </c>
      <c r="O214" s="174" t="s">
        <v>392</v>
      </c>
      <c r="P214" s="174" t="s">
        <v>392</v>
      </c>
      <c r="Q214" s="174" t="s">
        <v>392</v>
      </c>
      <c r="R214" s="177" t="s">
        <v>392</v>
      </c>
      <c r="S214" s="148" t="s">
        <v>31</v>
      </c>
      <c r="T214" s="148" t="s">
        <v>32</v>
      </c>
      <c r="U214" s="148" t="s">
        <v>34</v>
      </c>
      <c r="V214" s="148" t="s">
        <v>35</v>
      </c>
      <c r="W214" s="148" t="s">
        <v>36</v>
      </c>
      <c r="X214" s="148" t="s">
        <v>37</v>
      </c>
      <c r="Y214" s="148" t="s">
        <v>43</v>
      </c>
      <c r="Z214" s="148" t="s">
        <v>44</v>
      </c>
      <c r="AA214" s="174" t="s">
        <v>392</v>
      </c>
      <c r="AB214" s="174" t="s">
        <v>392</v>
      </c>
      <c r="AC214" s="174" t="s">
        <v>392</v>
      </c>
      <c r="AD214" s="174" t="s">
        <v>392</v>
      </c>
      <c r="AE214" s="174" t="s">
        <v>392</v>
      </c>
      <c r="AF214" s="174" t="s">
        <v>392</v>
      </c>
      <c r="AG214" s="81" t="s">
        <v>409</v>
      </c>
      <c r="AH214" s="110" t="s">
        <v>50</v>
      </c>
      <c r="AI214" s="110" t="s">
        <v>51</v>
      </c>
      <c r="AJ214" s="110" t="s">
        <v>411</v>
      </c>
      <c r="AK214" s="110" t="s">
        <v>53</v>
      </c>
      <c r="AL214" s="110" t="s">
        <v>56</v>
      </c>
      <c r="AM214" s="174" t="s">
        <v>392</v>
      </c>
      <c r="AN214" s="174" t="s">
        <v>392</v>
      </c>
      <c r="AO214" s="174" t="s">
        <v>392</v>
      </c>
      <c r="AP214" s="174" t="s">
        <v>392</v>
      </c>
      <c r="AQ214" s="174" t="s">
        <v>392</v>
      </c>
      <c r="AR214" s="174" t="s">
        <v>392</v>
      </c>
      <c r="AS214" s="174" t="s">
        <v>392</v>
      </c>
      <c r="AT214" s="174" t="s">
        <v>392</v>
      </c>
      <c r="AU214" s="157" t="s">
        <v>392</v>
      </c>
    </row>
    <row r="215" spans="1:47" ht="12.75">
      <c r="A215" s="148" t="s">
        <v>207</v>
      </c>
      <c r="B215" s="109" t="s">
        <v>210</v>
      </c>
      <c r="C215" s="164"/>
      <c r="D215" s="152" t="s">
        <v>407</v>
      </c>
      <c r="E215" s="148" t="s">
        <v>23</v>
      </c>
      <c r="F215" s="148" t="s">
        <v>24</v>
      </c>
      <c r="G215" s="148" t="s">
        <v>27</v>
      </c>
      <c r="H215" s="174" t="s">
        <v>392</v>
      </c>
      <c r="I215" s="174" t="s">
        <v>392</v>
      </c>
      <c r="J215" s="157" t="s">
        <v>392</v>
      </c>
      <c r="K215" s="174" t="s">
        <v>392</v>
      </c>
      <c r="L215" s="174" t="s">
        <v>392</v>
      </c>
      <c r="M215" s="174" t="s">
        <v>392</v>
      </c>
      <c r="N215" s="174" t="s">
        <v>392</v>
      </c>
      <c r="O215" s="174" t="s">
        <v>392</v>
      </c>
      <c r="P215" s="174" t="s">
        <v>392</v>
      </c>
      <c r="Q215" s="174" t="s">
        <v>392</v>
      </c>
      <c r="R215" s="177" t="s">
        <v>392</v>
      </c>
      <c r="S215" s="148" t="s">
        <v>31</v>
      </c>
      <c r="T215" s="148" t="s">
        <v>32</v>
      </c>
      <c r="U215" s="148" t="s">
        <v>34</v>
      </c>
      <c r="V215" s="148" t="s">
        <v>37</v>
      </c>
      <c r="W215" s="148" t="s">
        <v>44</v>
      </c>
      <c r="X215" s="174" t="s">
        <v>392</v>
      </c>
      <c r="Y215" s="174" t="s">
        <v>392</v>
      </c>
      <c r="Z215" s="174" t="s">
        <v>392</v>
      </c>
      <c r="AA215" s="174" t="s">
        <v>392</v>
      </c>
      <c r="AB215" s="174" t="s">
        <v>392</v>
      </c>
      <c r="AC215" s="174" t="s">
        <v>392</v>
      </c>
      <c r="AD215" s="174" t="s">
        <v>392</v>
      </c>
      <c r="AE215" s="174" t="s">
        <v>392</v>
      </c>
      <c r="AF215" s="174" t="s">
        <v>392</v>
      </c>
      <c r="AG215" s="81" t="s">
        <v>409</v>
      </c>
      <c r="AH215" s="110" t="s">
        <v>410</v>
      </c>
      <c r="AI215" s="110" t="s">
        <v>411</v>
      </c>
      <c r="AJ215" s="110" t="s">
        <v>53</v>
      </c>
      <c r="AK215" s="110" t="s">
        <v>56</v>
      </c>
      <c r="AL215" s="174" t="s">
        <v>392</v>
      </c>
      <c r="AM215" s="174" t="s">
        <v>392</v>
      </c>
      <c r="AN215" s="174" t="s">
        <v>392</v>
      </c>
      <c r="AO215" s="174" t="s">
        <v>392</v>
      </c>
      <c r="AP215" s="174" t="s">
        <v>392</v>
      </c>
      <c r="AQ215" s="174" t="s">
        <v>392</v>
      </c>
      <c r="AR215" s="174" t="s">
        <v>392</v>
      </c>
      <c r="AS215" s="174" t="s">
        <v>392</v>
      </c>
      <c r="AT215" s="174" t="s">
        <v>392</v>
      </c>
      <c r="AU215" s="157" t="s">
        <v>392</v>
      </c>
    </row>
    <row r="216" spans="1:47" ht="12.75">
      <c r="A216" s="148" t="s">
        <v>211</v>
      </c>
      <c r="B216" s="109" t="s">
        <v>206</v>
      </c>
      <c r="C216" s="164"/>
      <c r="D216" s="152" t="s">
        <v>407</v>
      </c>
      <c r="E216" s="148" t="s">
        <v>23</v>
      </c>
      <c r="F216" s="148" t="s">
        <v>24</v>
      </c>
      <c r="G216" s="148" t="s">
        <v>27</v>
      </c>
      <c r="H216" s="174" t="s">
        <v>392</v>
      </c>
      <c r="I216" s="174" t="s">
        <v>392</v>
      </c>
      <c r="J216" s="157" t="s">
        <v>392</v>
      </c>
      <c r="K216" s="174" t="s">
        <v>392</v>
      </c>
      <c r="L216" s="174" t="s">
        <v>392</v>
      </c>
      <c r="M216" s="174" t="s">
        <v>392</v>
      </c>
      <c r="N216" s="174" t="s">
        <v>392</v>
      </c>
      <c r="O216" s="174" t="s">
        <v>392</v>
      </c>
      <c r="P216" s="174" t="s">
        <v>392</v>
      </c>
      <c r="Q216" s="174" t="s">
        <v>392</v>
      </c>
      <c r="R216" s="177" t="s">
        <v>392</v>
      </c>
      <c r="S216" s="148" t="s">
        <v>31</v>
      </c>
      <c r="T216" s="148" t="s">
        <v>32</v>
      </c>
      <c r="U216" s="148" t="s">
        <v>34</v>
      </c>
      <c r="V216" s="148" t="s">
        <v>35</v>
      </c>
      <c r="W216" s="148" t="s">
        <v>36</v>
      </c>
      <c r="X216" s="148" t="s">
        <v>37</v>
      </c>
      <c r="Y216" s="148" t="s">
        <v>406</v>
      </c>
      <c r="Z216" s="148" t="s">
        <v>39</v>
      </c>
      <c r="AA216" s="148" t="s">
        <v>40</v>
      </c>
      <c r="AB216" s="148" t="s">
        <v>41</v>
      </c>
      <c r="AC216" s="148" t="s">
        <v>397</v>
      </c>
      <c r="AD216" s="148" t="s">
        <v>43</v>
      </c>
      <c r="AE216" s="148" t="s">
        <v>44</v>
      </c>
      <c r="AF216" s="174" t="s">
        <v>392</v>
      </c>
      <c r="AG216" s="81" t="s">
        <v>45</v>
      </c>
      <c r="AH216" s="110" t="s">
        <v>408</v>
      </c>
      <c r="AI216" s="110" t="s">
        <v>409</v>
      </c>
      <c r="AJ216" s="110" t="s">
        <v>410</v>
      </c>
      <c r="AK216" s="110" t="s">
        <v>49</v>
      </c>
      <c r="AL216" s="110" t="s">
        <v>50</v>
      </c>
      <c r="AM216" s="110" t="s">
        <v>51</v>
      </c>
      <c r="AN216" s="110" t="s">
        <v>411</v>
      </c>
      <c r="AO216" s="110" t="s">
        <v>53</v>
      </c>
      <c r="AP216" s="110" t="s">
        <v>56</v>
      </c>
      <c r="AQ216" s="110" t="s">
        <v>58</v>
      </c>
      <c r="AR216" s="174" t="s">
        <v>392</v>
      </c>
      <c r="AS216" s="174" t="s">
        <v>392</v>
      </c>
      <c r="AT216" s="174" t="s">
        <v>392</v>
      </c>
      <c r="AU216" s="157" t="s">
        <v>392</v>
      </c>
    </row>
    <row r="217" spans="1:47" ht="12.75">
      <c r="A217" s="148" t="s">
        <v>213</v>
      </c>
      <c r="B217" s="109" t="s">
        <v>215</v>
      </c>
      <c r="C217" s="164"/>
      <c r="D217" s="152" t="s">
        <v>24</v>
      </c>
      <c r="E217" s="174" t="s">
        <v>392</v>
      </c>
      <c r="F217" s="174" t="s">
        <v>392</v>
      </c>
      <c r="G217" s="174" t="s">
        <v>392</v>
      </c>
      <c r="H217" s="174" t="s">
        <v>392</v>
      </c>
      <c r="I217" s="174" t="s">
        <v>392</v>
      </c>
      <c r="J217" s="177" t="s">
        <v>392</v>
      </c>
      <c r="K217" s="174" t="s">
        <v>392</v>
      </c>
      <c r="L217" s="174" t="s">
        <v>392</v>
      </c>
      <c r="M217" s="174" t="s">
        <v>392</v>
      </c>
      <c r="N217" s="174" t="s">
        <v>392</v>
      </c>
      <c r="O217" s="174" t="s">
        <v>392</v>
      </c>
      <c r="P217" s="174" t="s">
        <v>392</v>
      </c>
      <c r="Q217" s="174" t="s">
        <v>392</v>
      </c>
      <c r="R217" s="177" t="s">
        <v>392</v>
      </c>
      <c r="S217" s="148" t="s">
        <v>31</v>
      </c>
      <c r="T217" s="148" t="s">
        <v>32</v>
      </c>
      <c r="U217" s="148" t="s">
        <v>34</v>
      </c>
      <c r="V217" s="148" t="s">
        <v>44</v>
      </c>
      <c r="W217" s="174" t="s">
        <v>392</v>
      </c>
      <c r="X217" s="174" t="s">
        <v>392</v>
      </c>
      <c r="Y217" s="174" t="s">
        <v>392</v>
      </c>
      <c r="Z217" s="174" t="s">
        <v>392</v>
      </c>
      <c r="AA217" s="174" t="s">
        <v>392</v>
      </c>
      <c r="AB217" s="174" t="s">
        <v>392</v>
      </c>
      <c r="AC217" s="174" t="s">
        <v>392</v>
      </c>
      <c r="AD217" s="174" t="s">
        <v>392</v>
      </c>
      <c r="AE217" s="174" t="s">
        <v>392</v>
      </c>
      <c r="AF217" s="174" t="s">
        <v>392</v>
      </c>
      <c r="AG217" s="81" t="s">
        <v>411</v>
      </c>
      <c r="AH217" s="174" t="s">
        <v>392</v>
      </c>
      <c r="AI217" s="174" t="s">
        <v>392</v>
      </c>
      <c r="AJ217" s="174" t="s">
        <v>392</v>
      </c>
      <c r="AK217" s="174" t="s">
        <v>392</v>
      </c>
      <c r="AL217" s="174" t="s">
        <v>392</v>
      </c>
      <c r="AM217" s="174" t="s">
        <v>392</v>
      </c>
      <c r="AN217" s="174" t="s">
        <v>392</v>
      </c>
      <c r="AO217" s="174" t="s">
        <v>392</v>
      </c>
      <c r="AP217" s="174" t="s">
        <v>392</v>
      </c>
      <c r="AQ217" s="174" t="s">
        <v>392</v>
      </c>
      <c r="AR217" s="174" t="s">
        <v>392</v>
      </c>
      <c r="AS217" s="174" t="s">
        <v>392</v>
      </c>
      <c r="AT217" s="174" t="s">
        <v>392</v>
      </c>
      <c r="AU217" s="157" t="s">
        <v>392</v>
      </c>
    </row>
    <row r="218" spans="1:47" ht="12.75">
      <c r="A218" s="148" t="s">
        <v>216</v>
      </c>
      <c r="B218" s="109" t="s">
        <v>218</v>
      </c>
      <c r="C218" s="109"/>
      <c r="D218" s="152" t="s">
        <v>407</v>
      </c>
      <c r="E218" s="148" t="s">
        <v>22</v>
      </c>
      <c r="F218" s="148" t="s">
        <v>23</v>
      </c>
      <c r="G218" s="148" t="s">
        <v>24</v>
      </c>
      <c r="H218" s="148" t="s">
        <v>27</v>
      </c>
      <c r="I218" s="174" t="s">
        <v>392</v>
      </c>
      <c r="J218" s="157" t="s">
        <v>392</v>
      </c>
      <c r="K218" s="174" t="s">
        <v>392</v>
      </c>
      <c r="L218" s="174" t="s">
        <v>392</v>
      </c>
      <c r="M218" s="174" t="s">
        <v>392</v>
      </c>
      <c r="N218" s="174" t="s">
        <v>392</v>
      </c>
      <c r="O218" s="174" t="s">
        <v>392</v>
      </c>
      <c r="P218" s="174" t="s">
        <v>392</v>
      </c>
      <c r="Q218" s="174" t="s">
        <v>392</v>
      </c>
      <c r="R218" s="177" t="s">
        <v>392</v>
      </c>
      <c r="S218" s="148" t="s">
        <v>31</v>
      </c>
      <c r="T218" s="148" t="s">
        <v>32</v>
      </c>
      <c r="U218" s="148" t="s">
        <v>34</v>
      </c>
      <c r="V218" s="148" t="s">
        <v>35</v>
      </c>
      <c r="W218" s="148" t="s">
        <v>36</v>
      </c>
      <c r="X218" s="148" t="s">
        <v>37</v>
      </c>
      <c r="Y218" s="148" t="s">
        <v>43</v>
      </c>
      <c r="Z218" s="148" t="s">
        <v>44</v>
      </c>
      <c r="AA218" s="174" t="s">
        <v>392</v>
      </c>
      <c r="AB218" s="174" t="s">
        <v>392</v>
      </c>
      <c r="AC218" s="174" t="s">
        <v>392</v>
      </c>
      <c r="AD218" s="174" t="s">
        <v>392</v>
      </c>
      <c r="AE218" s="174" t="s">
        <v>392</v>
      </c>
      <c r="AF218" s="174" t="s">
        <v>392</v>
      </c>
      <c r="AG218" s="81" t="s">
        <v>409</v>
      </c>
      <c r="AH218" s="110" t="s">
        <v>411</v>
      </c>
      <c r="AI218" s="110" t="s">
        <v>53</v>
      </c>
      <c r="AJ218" s="110" t="s">
        <v>56</v>
      </c>
      <c r="AK218" s="150" t="s">
        <v>392</v>
      </c>
      <c r="AL218" s="150" t="s">
        <v>392</v>
      </c>
      <c r="AM218" s="174" t="s">
        <v>392</v>
      </c>
      <c r="AN218" s="174" t="s">
        <v>392</v>
      </c>
      <c r="AO218" s="174" t="s">
        <v>392</v>
      </c>
      <c r="AP218" s="174" t="s">
        <v>392</v>
      </c>
      <c r="AQ218" s="174" t="s">
        <v>392</v>
      </c>
      <c r="AR218" s="174" t="s">
        <v>392</v>
      </c>
      <c r="AS218" s="174" t="s">
        <v>392</v>
      </c>
      <c r="AT218" s="174" t="s">
        <v>392</v>
      </c>
      <c r="AU218" s="157" t="s">
        <v>392</v>
      </c>
    </row>
    <row r="219" spans="1:47" ht="12.75">
      <c r="A219" s="148" t="s">
        <v>219</v>
      </c>
      <c r="B219" s="109" t="s">
        <v>218</v>
      </c>
      <c r="C219" s="109"/>
      <c r="D219" s="152" t="s">
        <v>407</v>
      </c>
      <c r="E219" s="148" t="s">
        <v>22</v>
      </c>
      <c r="F219" s="148" t="s">
        <v>23</v>
      </c>
      <c r="G219" s="148" t="s">
        <v>24</v>
      </c>
      <c r="H219" s="148" t="s">
        <v>27</v>
      </c>
      <c r="I219" s="174" t="s">
        <v>392</v>
      </c>
      <c r="J219" s="157" t="s">
        <v>392</v>
      </c>
      <c r="K219" s="174" t="s">
        <v>392</v>
      </c>
      <c r="L219" s="174" t="s">
        <v>392</v>
      </c>
      <c r="M219" s="174" t="s">
        <v>392</v>
      </c>
      <c r="N219" s="174" t="s">
        <v>392</v>
      </c>
      <c r="O219" s="174" t="s">
        <v>392</v>
      </c>
      <c r="P219" s="174" t="s">
        <v>392</v>
      </c>
      <c r="Q219" s="174" t="s">
        <v>392</v>
      </c>
      <c r="R219" s="177" t="s">
        <v>392</v>
      </c>
      <c r="S219" s="148" t="s">
        <v>31</v>
      </c>
      <c r="T219" s="148" t="s">
        <v>32</v>
      </c>
      <c r="U219" s="148" t="s">
        <v>34</v>
      </c>
      <c r="V219" s="148" t="s">
        <v>35</v>
      </c>
      <c r="W219" s="148" t="s">
        <v>36</v>
      </c>
      <c r="X219" s="148" t="s">
        <v>37</v>
      </c>
      <c r="Y219" s="148" t="s">
        <v>43</v>
      </c>
      <c r="Z219" s="148" t="s">
        <v>44</v>
      </c>
      <c r="AA219" s="174" t="s">
        <v>392</v>
      </c>
      <c r="AB219" s="174" t="s">
        <v>392</v>
      </c>
      <c r="AC219" s="174" t="s">
        <v>392</v>
      </c>
      <c r="AD219" s="174" t="s">
        <v>392</v>
      </c>
      <c r="AE219" s="174" t="s">
        <v>392</v>
      </c>
      <c r="AF219" s="174" t="s">
        <v>392</v>
      </c>
      <c r="AG219" s="81" t="s">
        <v>409</v>
      </c>
      <c r="AH219" s="110" t="s">
        <v>411</v>
      </c>
      <c r="AI219" s="110" t="s">
        <v>53</v>
      </c>
      <c r="AJ219" s="150" t="s">
        <v>392</v>
      </c>
      <c r="AK219" s="150" t="s">
        <v>392</v>
      </c>
      <c r="AL219" s="150" t="s">
        <v>392</v>
      </c>
      <c r="AM219" s="174" t="s">
        <v>392</v>
      </c>
      <c r="AN219" s="174" t="s">
        <v>392</v>
      </c>
      <c r="AO219" s="174" t="s">
        <v>392</v>
      </c>
      <c r="AP219" s="174" t="s">
        <v>392</v>
      </c>
      <c r="AQ219" s="174" t="s">
        <v>392</v>
      </c>
      <c r="AR219" s="174" t="s">
        <v>392</v>
      </c>
      <c r="AS219" s="174" t="s">
        <v>392</v>
      </c>
      <c r="AT219" s="174" t="s">
        <v>392</v>
      </c>
      <c r="AU219" s="157" t="s">
        <v>392</v>
      </c>
    </row>
    <row r="220" spans="1:47" ht="12.75">
      <c r="A220" s="148" t="s">
        <v>221</v>
      </c>
      <c r="B220" s="109" t="s">
        <v>218</v>
      </c>
      <c r="C220" s="109"/>
      <c r="D220" s="152" t="s">
        <v>407</v>
      </c>
      <c r="E220" s="148" t="s">
        <v>22</v>
      </c>
      <c r="F220" s="148" t="s">
        <v>23</v>
      </c>
      <c r="G220" s="148" t="s">
        <v>24</v>
      </c>
      <c r="H220" s="148" t="s">
        <v>27</v>
      </c>
      <c r="I220" s="174" t="s">
        <v>392</v>
      </c>
      <c r="J220" s="157" t="s">
        <v>392</v>
      </c>
      <c r="K220" s="174" t="s">
        <v>392</v>
      </c>
      <c r="L220" s="174" t="s">
        <v>392</v>
      </c>
      <c r="M220" s="174" t="s">
        <v>392</v>
      </c>
      <c r="N220" s="174" t="s">
        <v>392</v>
      </c>
      <c r="O220" s="174" t="s">
        <v>392</v>
      </c>
      <c r="P220" s="174" t="s">
        <v>392</v>
      </c>
      <c r="Q220" s="174" t="s">
        <v>392</v>
      </c>
      <c r="R220" s="177" t="s">
        <v>392</v>
      </c>
      <c r="S220" s="148" t="s">
        <v>31</v>
      </c>
      <c r="T220" s="148" t="s">
        <v>32</v>
      </c>
      <c r="U220" s="148" t="s">
        <v>34</v>
      </c>
      <c r="V220" s="148" t="s">
        <v>35</v>
      </c>
      <c r="W220" s="148" t="s">
        <v>36</v>
      </c>
      <c r="X220" s="148" t="s">
        <v>37</v>
      </c>
      <c r="Y220" s="148" t="s">
        <v>43</v>
      </c>
      <c r="Z220" s="148" t="s">
        <v>44</v>
      </c>
      <c r="AA220" s="174" t="s">
        <v>392</v>
      </c>
      <c r="AB220" s="174" t="s">
        <v>392</v>
      </c>
      <c r="AC220" s="174" t="s">
        <v>392</v>
      </c>
      <c r="AD220" s="174" t="s">
        <v>392</v>
      </c>
      <c r="AE220" s="174" t="s">
        <v>392</v>
      </c>
      <c r="AF220" s="174" t="s">
        <v>392</v>
      </c>
      <c r="AG220" s="81" t="s">
        <v>409</v>
      </c>
      <c r="AH220" s="110" t="s">
        <v>411</v>
      </c>
      <c r="AI220" s="110" t="s">
        <v>53</v>
      </c>
      <c r="AJ220" s="110" t="s">
        <v>56</v>
      </c>
      <c r="AK220" s="150" t="s">
        <v>392</v>
      </c>
      <c r="AL220" s="150" t="s">
        <v>392</v>
      </c>
      <c r="AM220" s="174" t="s">
        <v>392</v>
      </c>
      <c r="AN220" s="174" t="s">
        <v>392</v>
      </c>
      <c r="AO220" s="174" t="s">
        <v>392</v>
      </c>
      <c r="AP220" s="174" t="s">
        <v>392</v>
      </c>
      <c r="AQ220" s="174" t="s">
        <v>392</v>
      </c>
      <c r="AR220" s="174" t="s">
        <v>392</v>
      </c>
      <c r="AS220" s="174" t="s">
        <v>392</v>
      </c>
      <c r="AT220" s="174" t="s">
        <v>392</v>
      </c>
      <c r="AU220" s="157" t="s">
        <v>392</v>
      </c>
    </row>
    <row r="221" spans="1:47" ht="12.75">
      <c r="A221" s="148" t="s">
        <v>223</v>
      </c>
      <c r="B221" s="109" t="s">
        <v>226</v>
      </c>
      <c r="C221" s="109"/>
      <c r="D221" s="152" t="s">
        <v>407</v>
      </c>
      <c r="E221" s="148" t="s">
        <v>22</v>
      </c>
      <c r="F221" s="148" t="s">
        <v>23</v>
      </c>
      <c r="G221" s="148" t="s">
        <v>24</v>
      </c>
      <c r="H221" s="148" t="s">
        <v>391</v>
      </c>
      <c r="I221" s="148" t="s">
        <v>27</v>
      </c>
      <c r="J221" s="157" t="s">
        <v>392</v>
      </c>
      <c r="K221" s="148" t="s">
        <v>28</v>
      </c>
      <c r="L221" s="148" t="s">
        <v>23</v>
      </c>
      <c r="M221" s="148" t="s">
        <v>24</v>
      </c>
      <c r="N221" s="148" t="s">
        <v>26</v>
      </c>
      <c r="O221" s="149" t="s">
        <v>29</v>
      </c>
      <c r="P221" s="148" t="s">
        <v>30</v>
      </c>
      <c r="Q221" s="174" t="s">
        <v>392</v>
      </c>
      <c r="R221" s="157" t="s">
        <v>392</v>
      </c>
      <c r="S221" s="148" t="s">
        <v>31</v>
      </c>
      <c r="T221" s="148" t="s">
        <v>32</v>
      </c>
      <c r="U221" s="148" t="s">
        <v>33</v>
      </c>
      <c r="V221" s="148" t="s">
        <v>44</v>
      </c>
      <c r="W221" s="174" t="s">
        <v>392</v>
      </c>
      <c r="X221" s="174" t="s">
        <v>392</v>
      </c>
      <c r="Y221" s="174" t="s">
        <v>392</v>
      </c>
      <c r="Z221" s="174" t="s">
        <v>392</v>
      </c>
      <c r="AA221" s="174" t="s">
        <v>392</v>
      </c>
      <c r="AB221" s="174" t="s">
        <v>392</v>
      </c>
      <c r="AC221" s="174" t="s">
        <v>392</v>
      </c>
      <c r="AD221" s="174" t="s">
        <v>392</v>
      </c>
      <c r="AE221" s="174" t="s">
        <v>392</v>
      </c>
      <c r="AF221" s="174" t="s">
        <v>392</v>
      </c>
      <c r="AG221" s="81" t="s">
        <v>408</v>
      </c>
      <c r="AH221" s="110" t="s">
        <v>412</v>
      </c>
      <c r="AI221" s="110" t="s">
        <v>29</v>
      </c>
      <c r="AJ221" s="110" t="s">
        <v>55</v>
      </c>
      <c r="AK221" s="150" t="s">
        <v>392</v>
      </c>
      <c r="AL221" s="150" t="s">
        <v>392</v>
      </c>
      <c r="AM221" s="174" t="s">
        <v>392</v>
      </c>
      <c r="AN221" s="174" t="s">
        <v>392</v>
      </c>
      <c r="AO221" s="174" t="s">
        <v>392</v>
      </c>
      <c r="AP221" s="174" t="s">
        <v>392</v>
      </c>
      <c r="AQ221" s="174" t="s">
        <v>392</v>
      </c>
      <c r="AR221" s="174" t="s">
        <v>392</v>
      </c>
      <c r="AS221" s="174" t="s">
        <v>392</v>
      </c>
      <c r="AT221" s="174" t="s">
        <v>392</v>
      </c>
      <c r="AU221" s="157" t="s">
        <v>392</v>
      </c>
    </row>
    <row r="222" spans="1:47" ht="12.75">
      <c r="A222" s="149" t="s">
        <v>236</v>
      </c>
      <c r="B222" s="150" t="s">
        <v>398</v>
      </c>
      <c r="C222" s="164"/>
      <c r="D222" s="152" t="s">
        <v>407</v>
      </c>
      <c r="E222" s="148" t="s">
        <v>22</v>
      </c>
      <c r="F222" s="148" t="s">
        <v>23</v>
      </c>
      <c r="G222" s="148" t="s">
        <v>24</v>
      </c>
      <c r="H222" s="148" t="s">
        <v>26</v>
      </c>
      <c r="I222" s="174" t="s">
        <v>392</v>
      </c>
      <c r="J222" s="177" t="s">
        <v>392</v>
      </c>
      <c r="K222" s="174" t="s">
        <v>392</v>
      </c>
      <c r="L222" s="174" t="s">
        <v>392</v>
      </c>
      <c r="M222" s="174" t="s">
        <v>392</v>
      </c>
      <c r="N222" s="174" t="s">
        <v>392</v>
      </c>
      <c r="O222" s="174" t="s">
        <v>392</v>
      </c>
      <c r="P222" s="174" t="s">
        <v>392</v>
      </c>
      <c r="Q222" s="174" t="s">
        <v>392</v>
      </c>
      <c r="R222" s="177" t="s">
        <v>392</v>
      </c>
      <c r="S222" s="148" t="s">
        <v>31</v>
      </c>
      <c r="T222" s="148" t="s">
        <v>32</v>
      </c>
      <c r="U222" s="148" t="s">
        <v>34</v>
      </c>
      <c r="V222" s="148" t="s">
        <v>43</v>
      </c>
      <c r="W222" s="174" t="s">
        <v>392</v>
      </c>
      <c r="X222" s="174" t="s">
        <v>392</v>
      </c>
      <c r="Y222" s="174" t="s">
        <v>392</v>
      </c>
      <c r="Z222" s="174" t="s">
        <v>392</v>
      </c>
      <c r="AA222" s="174" t="s">
        <v>392</v>
      </c>
      <c r="AB222" s="174" t="s">
        <v>392</v>
      </c>
      <c r="AC222" s="174" t="s">
        <v>392</v>
      </c>
      <c r="AD222" s="174" t="s">
        <v>392</v>
      </c>
      <c r="AE222" s="174" t="s">
        <v>392</v>
      </c>
      <c r="AF222" s="174" t="s">
        <v>392</v>
      </c>
      <c r="AG222" s="81" t="s">
        <v>408</v>
      </c>
      <c r="AH222" s="110" t="s">
        <v>409</v>
      </c>
      <c r="AI222" s="110" t="s">
        <v>411</v>
      </c>
      <c r="AJ222" s="110" t="s">
        <v>58</v>
      </c>
      <c r="AK222" s="150" t="s">
        <v>392</v>
      </c>
      <c r="AL222" s="150" t="s">
        <v>392</v>
      </c>
      <c r="AM222" s="174" t="s">
        <v>392</v>
      </c>
      <c r="AN222" s="174" t="s">
        <v>392</v>
      </c>
      <c r="AO222" s="174" t="s">
        <v>392</v>
      </c>
      <c r="AP222" s="174" t="s">
        <v>392</v>
      </c>
      <c r="AQ222" s="174" t="s">
        <v>392</v>
      </c>
      <c r="AR222" s="174" t="s">
        <v>392</v>
      </c>
      <c r="AS222" s="174" t="s">
        <v>392</v>
      </c>
      <c r="AT222" s="174" t="s">
        <v>392</v>
      </c>
      <c r="AU222" s="157" t="s">
        <v>392</v>
      </c>
    </row>
    <row r="223" spans="1:47" ht="12.75">
      <c r="A223" s="149" t="s">
        <v>239</v>
      </c>
      <c r="B223" s="150" t="s">
        <v>398</v>
      </c>
      <c r="C223" s="164"/>
      <c r="D223" s="152" t="s">
        <v>407</v>
      </c>
      <c r="E223" s="148" t="s">
        <v>22</v>
      </c>
      <c r="F223" s="148" t="s">
        <v>23</v>
      </c>
      <c r="G223" s="148" t="s">
        <v>24</v>
      </c>
      <c r="H223" s="148" t="s">
        <v>26</v>
      </c>
      <c r="I223" s="174" t="s">
        <v>392</v>
      </c>
      <c r="J223" s="177" t="s">
        <v>392</v>
      </c>
      <c r="K223" s="174" t="s">
        <v>392</v>
      </c>
      <c r="L223" s="174" t="s">
        <v>392</v>
      </c>
      <c r="M223" s="174" t="s">
        <v>392</v>
      </c>
      <c r="N223" s="174" t="s">
        <v>392</v>
      </c>
      <c r="O223" s="174" t="s">
        <v>392</v>
      </c>
      <c r="P223" s="174" t="s">
        <v>392</v>
      </c>
      <c r="Q223" s="174" t="s">
        <v>392</v>
      </c>
      <c r="R223" s="177" t="s">
        <v>392</v>
      </c>
      <c r="S223" s="148" t="s">
        <v>31</v>
      </c>
      <c r="T223" s="148" t="s">
        <v>32</v>
      </c>
      <c r="U223" s="148" t="s">
        <v>34</v>
      </c>
      <c r="V223" s="148" t="s">
        <v>43</v>
      </c>
      <c r="W223" s="174" t="s">
        <v>392</v>
      </c>
      <c r="X223" s="174" t="s">
        <v>392</v>
      </c>
      <c r="Y223" s="174" t="s">
        <v>392</v>
      </c>
      <c r="Z223" s="174" t="s">
        <v>392</v>
      </c>
      <c r="AA223" s="174" t="s">
        <v>392</v>
      </c>
      <c r="AB223" s="174" t="s">
        <v>392</v>
      </c>
      <c r="AC223" s="174" t="s">
        <v>392</v>
      </c>
      <c r="AD223" s="174" t="s">
        <v>392</v>
      </c>
      <c r="AE223" s="174" t="s">
        <v>392</v>
      </c>
      <c r="AF223" s="174" t="s">
        <v>392</v>
      </c>
      <c r="AG223" s="81" t="s">
        <v>408</v>
      </c>
      <c r="AH223" s="110" t="s">
        <v>409</v>
      </c>
      <c r="AI223" s="110" t="s">
        <v>411</v>
      </c>
      <c r="AJ223" s="110" t="s">
        <v>58</v>
      </c>
      <c r="AK223" s="150" t="s">
        <v>392</v>
      </c>
      <c r="AL223" s="150" t="s">
        <v>392</v>
      </c>
      <c r="AM223" s="174" t="s">
        <v>392</v>
      </c>
      <c r="AN223" s="174" t="s">
        <v>392</v>
      </c>
      <c r="AO223" s="174" t="s">
        <v>392</v>
      </c>
      <c r="AP223" s="174" t="s">
        <v>392</v>
      </c>
      <c r="AQ223" s="174" t="s">
        <v>392</v>
      </c>
      <c r="AR223" s="174" t="s">
        <v>392</v>
      </c>
      <c r="AS223" s="174" t="s">
        <v>392</v>
      </c>
      <c r="AT223" s="174" t="s">
        <v>392</v>
      </c>
      <c r="AU223" s="157" t="s">
        <v>392</v>
      </c>
    </row>
    <row r="224" spans="1:47" ht="12.75">
      <c r="A224" s="149" t="s">
        <v>242</v>
      </c>
      <c r="B224" s="150" t="s">
        <v>398</v>
      </c>
      <c r="C224" s="164"/>
      <c r="D224" s="152" t="s">
        <v>407</v>
      </c>
      <c r="E224" s="148" t="s">
        <v>22</v>
      </c>
      <c r="F224" s="148" t="s">
        <v>23</v>
      </c>
      <c r="G224" s="148" t="s">
        <v>24</v>
      </c>
      <c r="H224" s="148" t="s">
        <v>26</v>
      </c>
      <c r="I224" s="174" t="s">
        <v>392</v>
      </c>
      <c r="J224" s="177" t="s">
        <v>392</v>
      </c>
      <c r="K224" s="174" t="s">
        <v>392</v>
      </c>
      <c r="L224" s="174" t="s">
        <v>392</v>
      </c>
      <c r="M224" s="174" t="s">
        <v>392</v>
      </c>
      <c r="N224" s="174" t="s">
        <v>392</v>
      </c>
      <c r="O224" s="174" t="s">
        <v>392</v>
      </c>
      <c r="P224" s="174" t="s">
        <v>392</v>
      </c>
      <c r="Q224" s="174" t="s">
        <v>392</v>
      </c>
      <c r="R224" s="177" t="s">
        <v>392</v>
      </c>
      <c r="S224" s="148" t="s">
        <v>31</v>
      </c>
      <c r="T224" s="148" t="s">
        <v>32</v>
      </c>
      <c r="U224" s="148" t="s">
        <v>34</v>
      </c>
      <c r="V224" s="174" t="s">
        <v>392</v>
      </c>
      <c r="W224" s="174" t="s">
        <v>392</v>
      </c>
      <c r="X224" s="174" t="s">
        <v>392</v>
      </c>
      <c r="Y224" s="174" t="s">
        <v>392</v>
      </c>
      <c r="Z224" s="174" t="s">
        <v>392</v>
      </c>
      <c r="AA224" s="174" t="s">
        <v>392</v>
      </c>
      <c r="AB224" s="174" t="s">
        <v>392</v>
      </c>
      <c r="AC224" s="174" t="s">
        <v>392</v>
      </c>
      <c r="AD224" s="174" t="s">
        <v>392</v>
      </c>
      <c r="AE224" s="174" t="s">
        <v>392</v>
      </c>
      <c r="AF224" s="174" t="s">
        <v>392</v>
      </c>
      <c r="AG224" s="81" t="s">
        <v>408</v>
      </c>
      <c r="AH224" s="110" t="s">
        <v>409</v>
      </c>
      <c r="AI224" s="110" t="s">
        <v>411</v>
      </c>
      <c r="AJ224" s="110" t="s">
        <v>58</v>
      </c>
      <c r="AK224" s="150" t="s">
        <v>392</v>
      </c>
      <c r="AL224" s="150" t="s">
        <v>392</v>
      </c>
      <c r="AM224" s="174" t="s">
        <v>392</v>
      </c>
      <c r="AN224" s="174" t="s">
        <v>392</v>
      </c>
      <c r="AO224" s="174" t="s">
        <v>392</v>
      </c>
      <c r="AP224" s="174" t="s">
        <v>392</v>
      </c>
      <c r="AQ224" s="174" t="s">
        <v>392</v>
      </c>
      <c r="AR224" s="174" t="s">
        <v>392</v>
      </c>
      <c r="AS224" s="174" t="s">
        <v>392</v>
      </c>
      <c r="AT224" s="174" t="s">
        <v>392</v>
      </c>
      <c r="AU224" s="157" t="s">
        <v>392</v>
      </c>
    </row>
    <row r="225" spans="1:47" ht="12.75">
      <c r="A225" s="149" t="s">
        <v>244</v>
      </c>
      <c r="B225" s="109" t="s">
        <v>246</v>
      </c>
      <c r="C225" s="164"/>
      <c r="D225" s="152" t="s">
        <v>407</v>
      </c>
      <c r="E225" s="148" t="s">
        <v>23</v>
      </c>
      <c r="F225" s="148" t="s">
        <v>24</v>
      </c>
      <c r="G225" s="148" t="s">
        <v>26</v>
      </c>
      <c r="H225" s="174" t="s">
        <v>392</v>
      </c>
      <c r="I225" s="174" t="s">
        <v>392</v>
      </c>
      <c r="J225" s="177" t="s">
        <v>392</v>
      </c>
      <c r="K225" s="174" t="s">
        <v>392</v>
      </c>
      <c r="L225" s="174" t="s">
        <v>392</v>
      </c>
      <c r="M225" s="174" t="s">
        <v>392</v>
      </c>
      <c r="N225" s="174" t="s">
        <v>392</v>
      </c>
      <c r="O225" s="174" t="s">
        <v>392</v>
      </c>
      <c r="P225" s="174" t="s">
        <v>392</v>
      </c>
      <c r="Q225" s="174" t="s">
        <v>392</v>
      </c>
      <c r="R225" s="177" t="s">
        <v>392</v>
      </c>
      <c r="S225" s="148" t="s">
        <v>31</v>
      </c>
      <c r="T225" s="148" t="s">
        <v>32</v>
      </c>
      <c r="U225" s="148" t="s">
        <v>34</v>
      </c>
      <c r="V225" s="148" t="s">
        <v>37</v>
      </c>
      <c r="W225" s="148" t="s">
        <v>43</v>
      </c>
      <c r="X225" s="148" t="s">
        <v>44</v>
      </c>
      <c r="Y225" s="174" t="s">
        <v>392</v>
      </c>
      <c r="Z225" s="174" t="s">
        <v>392</v>
      </c>
      <c r="AA225" s="174" t="s">
        <v>392</v>
      </c>
      <c r="AB225" s="174" t="s">
        <v>392</v>
      </c>
      <c r="AC225" s="174" t="s">
        <v>392</v>
      </c>
      <c r="AD225" s="174" t="s">
        <v>392</v>
      </c>
      <c r="AE225" s="174" t="s">
        <v>392</v>
      </c>
      <c r="AF225" s="174" t="s">
        <v>392</v>
      </c>
      <c r="AG225" s="81" t="s">
        <v>409</v>
      </c>
      <c r="AH225" s="110" t="s">
        <v>410</v>
      </c>
      <c r="AI225" s="110" t="s">
        <v>58</v>
      </c>
      <c r="AJ225" s="150" t="s">
        <v>392</v>
      </c>
      <c r="AK225" s="150" t="s">
        <v>392</v>
      </c>
      <c r="AL225" s="150" t="s">
        <v>392</v>
      </c>
      <c r="AM225" s="174" t="s">
        <v>392</v>
      </c>
      <c r="AN225" s="174" t="s">
        <v>392</v>
      </c>
      <c r="AO225" s="174" t="s">
        <v>392</v>
      </c>
      <c r="AP225" s="174" t="s">
        <v>392</v>
      </c>
      <c r="AQ225" s="174" t="s">
        <v>392</v>
      </c>
      <c r="AR225" s="174" t="s">
        <v>392</v>
      </c>
      <c r="AS225" s="174" t="s">
        <v>392</v>
      </c>
      <c r="AT225" s="174" t="s">
        <v>392</v>
      </c>
      <c r="AU225" s="157" t="s">
        <v>392</v>
      </c>
    </row>
    <row r="226" spans="1:47" ht="12.75">
      <c r="A226" s="149" t="s">
        <v>247</v>
      </c>
      <c r="B226" s="109" t="s">
        <v>249</v>
      </c>
      <c r="C226" s="164"/>
      <c r="D226" s="152" t="s">
        <v>407</v>
      </c>
      <c r="E226" s="148" t="s">
        <v>22</v>
      </c>
      <c r="F226" s="148" t="s">
        <v>23</v>
      </c>
      <c r="G226" s="148" t="s">
        <v>24</v>
      </c>
      <c r="H226" s="148" t="s">
        <v>26</v>
      </c>
      <c r="I226" s="174" t="s">
        <v>392</v>
      </c>
      <c r="J226" s="177" t="s">
        <v>392</v>
      </c>
      <c r="K226" s="174" t="s">
        <v>392</v>
      </c>
      <c r="L226" s="174" t="s">
        <v>392</v>
      </c>
      <c r="M226" s="174" t="s">
        <v>392</v>
      </c>
      <c r="N226" s="174" t="s">
        <v>392</v>
      </c>
      <c r="O226" s="174" t="s">
        <v>392</v>
      </c>
      <c r="P226" s="174" t="s">
        <v>392</v>
      </c>
      <c r="Q226" s="174" t="s">
        <v>392</v>
      </c>
      <c r="R226" s="177" t="s">
        <v>392</v>
      </c>
      <c r="S226" s="148" t="s">
        <v>31</v>
      </c>
      <c r="T226" s="148" t="s">
        <v>32</v>
      </c>
      <c r="U226" s="148" t="s">
        <v>34</v>
      </c>
      <c r="V226" s="148" t="s">
        <v>44</v>
      </c>
      <c r="W226" s="174" t="s">
        <v>392</v>
      </c>
      <c r="X226" s="174" t="s">
        <v>392</v>
      </c>
      <c r="Y226" s="174" t="s">
        <v>392</v>
      </c>
      <c r="Z226" s="174" t="s">
        <v>392</v>
      </c>
      <c r="AA226" s="174" t="s">
        <v>392</v>
      </c>
      <c r="AB226" s="174" t="s">
        <v>392</v>
      </c>
      <c r="AC226" s="174" t="s">
        <v>392</v>
      </c>
      <c r="AD226" s="174" t="s">
        <v>392</v>
      </c>
      <c r="AE226" s="174" t="s">
        <v>392</v>
      </c>
      <c r="AF226" s="174" t="s">
        <v>392</v>
      </c>
      <c r="AG226" s="81" t="s">
        <v>409</v>
      </c>
      <c r="AH226" s="110" t="s">
        <v>410</v>
      </c>
      <c r="AI226" s="110" t="s">
        <v>58</v>
      </c>
      <c r="AJ226" s="150" t="s">
        <v>392</v>
      </c>
      <c r="AK226" s="150" t="s">
        <v>392</v>
      </c>
      <c r="AL226" s="150" t="s">
        <v>392</v>
      </c>
      <c r="AM226" s="174" t="s">
        <v>392</v>
      </c>
      <c r="AN226" s="174" t="s">
        <v>392</v>
      </c>
      <c r="AO226" s="174" t="s">
        <v>392</v>
      </c>
      <c r="AP226" s="174" t="s">
        <v>392</v>
      </c>
      <c r="AQ226" s="174" t="s">
        <v>392</v>
      </c>
      <c r="AR226" s="174" t="s">
        <v>392</v>
      </c>
      <c r="AS226" s="174" t="s">
        <v>392</v>
      </c>
      <c r="AT226" s="174" t="s">
        <v>392</v>
      </c>
      <c r="AU226" s="157" t="s">
        <v>392</v>
      </c>
    </row>
    <row r="227" spans="1:47" ht="12.75">
      <c r="A227" s="149" t="s">
        <v>250</v>
      </c>
      <c r="B227" s="150" t="s">
        <v>398</v>
      </c>
      <c r="C227" s="164"/>
      <c r="D227" s="152" t="s">
        <v>407</v>
      </c>
      <c r="E227" s="148" t="s">
        <v>22</v>
      </c>
      <c r="F227" s="148" t="s">
        <v>23</v>
      </c>
      <c r="G227" s="148" t="s">
        <v>24</v>
      </c>
      <c r="H227" s="148" t="s">
        <v>26</v>
      </c>
      <c r="I227" s="174" t="s">
        <v>392</v>
      </c>
      <c r="J227" s="177" t="s">
        <v>392</v>
      </c>
      <c r="K227" s="174" t="s">
        <v>392</v>
      </c>
      <c r="L227" s="174" t="s">
        <v>392</v>
      </c>
      <c r="M227" s="174" t="s">
        <v>392</v>
      </c>
      <c r="N227" s="174" t="s">
        <v>392</v>
      </c>
      <c r="O227" s="174" t="s">
        <v>392</v>
      </c>
      <c r="P227" s="174" t="s">
        <v>392</v>
      </c>
      <c r="Q227" s="174" t="s">
        <v>392</v>
      </c>
      <c r="R227" s="177" t="s">
        <v>392</v>
      </c>
      <c r="S227" s="148" t="s">
        <v>31</v>
      </c>
      <c r="T227" s="148" t="s">
        <v>32</v>
      </c>
      <c r="U227" s="148" t="s">
        <v>34</v>
      </c>
      <c r="V227" s="148" t="s">
        <v>43</v>
      </c>
      <c r="W227" s="174" t="s">
        <v>392</v>
      </c>
      <c r="X227" s="174" t="s">
        <v>392</v>
      </c>
      <c r="Y227" s="174" t="s">
        <v>392</v>
      </c>
      <c r="Z227" s="174" t="s">
        <v>392</v>
      </c>
      <c r="AA227" s="174" t="s">
        <v>392</v>
      </c>
      <c r="AB227" s="174" t="s">
        <v>392</v>
      </c>
      <c r="AC227" s="174" t="s">
        <v>392</v>
      </c>
      <c r="AD227" s="174" t="s">
        <v>392</v>
      </c>
      <c r="AE227" s="174" t="s">
        <v>392</v>
      </c>
      <c r="AF227" s="174" t="s">
        <v>392</v>
      </c>
      <c r="AG227" s="81" t="s">
        <v>409</v>
      </c>
      <c r="AH227" s="110" t="s">
        <v>410</v>
      </c>
      <c r="AI227" s="110" t="s">
        <v>58</v>
      </c>
      <c r="AJ227" s="150" t="s">
        <v>392</v>
      </c>
      <c r="AK227" s="150" t="s">
        <v>392</v>
      </c>
      <c r="AL227" s="150" t="s">
        <v>392</v>
      </c>
      <c r="AM227" s="174" t="s">
        <v>392</v>
      </c>
      <c r="AN227" s="174" t="s">
        <v>392</v>
      </c>
      <c r="AO227" s="174" t="s">
        <v>392</v>
      </c>
      <c r="AP227" s="174" t="s">
        <v>392</v>
      </c>
      <c r="AQ227" s="174" t="s">
        <v>392</v>
      </c>
      <c r="AR227" s="174" t="s">
        <v>392</v>
      </c>
      <c r="AS227" s="174" t="s">
        <v>392</v>
      </c>
      <c r="AT227" s="174" t="s">
        <v>392</v>
      </c>
      <c r="AU227" s="157" t="s">
        <v>392</v>
      </c>
    </row>
    <row r="228" spans="1:47" ht="12.75">
      <c r="A228" s="149" t="s">
        <v>421</v>
      </c>
      <c r="B228" s="150" t="s">
        <v>398</v>
      </c>
      <c r="C228" s="164"/>
      <c r="D228" s="152" t="s">
        <v>407</v>
      </c>
      <c r="E228" s="148" t="s">
        <v>22</v>
      </c>
      <c r="F228" s="148" t="s">
        <v>23</v>
      </c>
      <c r="G228" s="148" t="s">
        <v>24</v>
      </c>
      <c r="H228" s="148" t="s">
        <v>26</v>
      </c>
      <c r="I228" s="174" t="s">
        <v>392</v>
      </c>
      <c r="J228" s="177" t="s">
        <v>392</v>
      </c>
      <c r="K228" s="174" t="s">
        <v>392</v>
      </c>
      <c r="L228" s="174" t="s">
        <v>392</v>
      </c>
      <c r="M228" s="174" t="s">
        <v>392</v>
      </c>
      <c r="N228" s="174" t="s">
        <v>392</v>
      </c>
      <c r="O228" s="174" t="s">
        <v>392</v>
      </c>
      <c r="P228" s="174" t="s">
        <v>392</v>
      </c>
      <c r="Q228" s="174" t="s">
        <v>392</v>
      </c>
      <c r="R228" s="177" t="s">
        <v>392</v>
      </c>
      <c r="S228" s="148" t="s">
        <v>31</v>
      </c>
      <c r="T228" s="148" t="s">
        <v>32</v>
      </c>
      <c r="U228" s="148" t="s">
        <v>34</v>
      </c>
      <c r="V228" s="148" t="s">
        <v>43</v>
      </c>
      <c r="W228" s="174" t="s">
        <v>392</v>
      </c>
      <c r="X228" s="174" t="s">
        <v>392</v>
      </c>
      <c r="Y228" s="174" t="s">
        <v>392</v>
      </c>
      <c r="Z228" s="174" t="s">
        <v>392</v>
      </c>
      <c r="AA228" s="174" t="s">
        <v>392</v>
      </c>
      <c r="AB228" s="174" t="s">
        <v>392</v>
      </c>
      <c r="AC228" s="174" t="s">
        <v>392</v>
      </c>
      <c r="AD228" s="174" t="s">
        <v>392</v>
      </c>
      <c r="AE228" s="174" t="s">
        <v>392</v>
      </c>
      <c r="AF228" s="174" t="s">
        <v>392</v>
      </c>
      <c r="AG228" s="81" t="s">
        <v>409</v>
      </c>
      <c r="AH228" s="110" t="s">
        <v>410</v>
      </c>
      <c r="AI228" s="110" t="s">
        <v>58</v>
      </c>
      <c r="AJ228" s="150" t="s">
        <v>392</v>
      </c>
      <c r="AK228" s="150" t="s">
        <v>392</v>
      </c>
      <c r="AL228" s="150" t="s">
        <v>392</v>
      </c>
      <c r="AM228" s="174" t="s">
        <v>392</v>
      </c>
      <c r="AN228" s="174" t="s">
        <v>392</v>
      </c>
      <c r="AO228" s="174" t="s">
        <v>392</v>
      </c>
      <c r="AP228" s="174" t="s">
        <v>392</v>
      </c>
      <c r="AQ228" s="174" t="s">
        <v>392</v>
      </c>
      <c r="AR228" s="174" t="s">
        <v>392</v>
      </c>
      <c r="AS228" s="174" t="s">
        <v>392</v>
      </c>
      <c r="AT228" s="174" t="s">
        <v>392</v>
      </c>
      <c r="AU228" s="157" t="s">
        <v>392</v>
      </c>
    </row>
    <row r="229" spans="1:47" ht="12.75">
      <c r="A229" s="149" t="s">
        <v>254</v>
      </c>
      <c r="B229" s="150" t="s">
        <v>398</v>
      </c>
      <c r="C229" s="164"/>
      <c r="D229" s="152" t="s">
        <v>407</v>
      </c>
      <c r="E229" s="148" t="s">
        <v>22</v>
      </c>
      <c r="F229" s="148" t="s">
        <v>23</v>
      </c>
      <c r="G229" s="148" t="s">
        <v>24</v>
      </c>
      <c r="H229" s="148" t="s">
        <v>26</v>
      </c>
      <c r="I229" s="174" t="s">
        <v>392</v>
      </c>
      <c r="J229" s="177" t="s">
        <v>392</v>
      </c>
      <c r="K229" s="174" t="s">
        <v>392</v>
      </c>
      <c r="L229" s="174" t="s">
        <v>392</v>
      </c>
      <c r="M229" s="174" t="s">
        <v>392</v>
      </c>
      <c r="N229" s="174" t="s">
        <v>392</v>
      </c>
      <c r="O229" s="174" t="s">
        <v>392</v>
      </c>
      <c r="P229" s="174" t="s">
        <v>392</v>
      </c>
      <c r="Q229" s="174" t="s">
        <v>392</v>
      </c>
      <c r="R229" s="177" t="s">
        <v>392</v>
      </c>
      <c r="S229" s="148" t="s">
        <v>31</v>
      </c>
      <c r="T229" s="148" t="s">
        <v>32</v>
      </c>
      <c r="U229" s="174" t="s">
        <v>392</v>
      </c>
      <c r="V229" s="174" t="s">
        <v>392</v>
      </c>
      <c r="W229" s="174" t="s">
        <v>392</v>
      </c>
      <c r="X229" s="174" t="s">
        <v>392</v>
      </c>
      <c r="Y229" s="174" t="s">
        <v>392</v>
      </c>
      <c r="Z229" s="174" t="s">
        <v>392</v>
      </c>
      <c r="AA229" s="174" t="s">
        <v>392</v>
      </c>
      <c r="AB229" s="174" t="s">
        <v>392</v>
      </c>
      <c r="AC229" s="174" t="s">
        <v>392</v>
      </c>
      <c r="AD229" s="174" t="s">
        <v>392</v>
      </c>
      <c r="AE229" s="174" t="s">
        <v>392</v>
      </c>
      <c r="AF229" s="174" t="s">
        <v>392</v>
      </c>
      <c r="AG229" s="81" t="s">
        <v>409</v>
      </c>
      <c r="AH229" s="110" t="s">
        <v>410</v>
      </c>
      <c r="AI229" s="110" t="s">
        <v>58</v>
      </c>
      <c r="AJ229" s="150" t="s">
        <v>392</v>
      </c>
      <c r="AK229" s="150" t="s">
        <v>392</v>
      </c>
      <c r="AL229" s="150" t="s">
        <v>392</v>
      </c>
      <c r="AM229" s="174" t="s">
        <v>392</v>
      </c>
      <c r="AN229" s="174" t="s">
        <v>392</v>
      </c>
      <c r="AO229" s="174" t="s">
        <v>392</v>
      </c>
      <c r="AP229" s="174" t="s">
        <v>392</v>
      </c>
      <c r="AQ229" s="174" t="s">
        <v>392</v>
      </c>
      <c r="AR229" s="174" t="s">
        <v>392</v>
      </c>
      <c r="AS229" s="174" t="s">
        <v>392</v>
      </c>
      <c r="AT229" s="174" t="s">
        <v>392</v>
      </c>
      <c r="AU229" s="157" t="s">
        <v>392</v>
      </c>
    </row>
    <row r="230" spans="1:47" ht="12.75">
      <c r="A230" s="149" t="s">
        <v>256</v>
      </c>
      <c r="B230" s="150" t="s">
        <v>398</v>
      </c>
      <c r="C230" s="164"/>
      <c r="D230" s="152" t="s">
        <v>407</v>
      </c>
      <c r="E230" s="148" t="s">
        <v>22</v>
      </c>
      <c r="F230" s="148" t="s">
        <v>23</v>
      </c>
      <c r="G230" s="148" t="s">
        <v>24</v>
      </c>
      <c r="H230" s="148" t="s">
        <v>26</v>
      </c>
      <c r="I230" s="148" t="s">
        <v>27</v>
      </c>
      <c r="J230" s="157" t="s">
        <v>392</v>
      </c>
      <c r="K230" s="174" t="s">
        <v>392</v>
      </c>
      <c r="L230" s="174" t="s">
        <v>392</v>
      </c>
      <c r="M230" s="174" t="s">
        <v>392</v>
      </c>
      <c r="N230" s="174" t="s">
        <v>392</v>
      </c>
      <c r="O230" s="174" t="s">
        <v>392</v>
      </c>
      <c r="P230" s="174" t="s">
        <v>392</v>
      </c>
      <c r="Q230" s="174" t="s">
        <v>392</v>
      </c>
      <c r="R230" s="177" t="s">
        <v>392</v>
      </c>
      <c r="S230" s="148" t="s">
        <v>31</v>
      </c>
      <c r="T230" s="148" t="s">
        <v>32</v>
      </c>
      <c r="U230" s="148" t="s">
        <v>34</v>
      </c>
      <c r="V230" s="148" t="s">
        <v>35</v>
      </c>
      <c r="W230" s="148" t="s">
        <v>36</v>
      </c>
      <c r="X230" s="148" t="s">
        <v>37</v>
      </c>
      <c r="Y230" s="148" t="s">
        <v>406</v>
      </c>
      <c r="Z230" s="148" t="s">
        <v>39</v>
      </c>
      <c r="AA230" s="148" t="s">
        <v>40</v>
      </c>
      <c r="AB230" s="148" t="s">
        <v>41</v>
      </c>
      <c r="AC230" s="148" t="s">
        <v>397</v>
      </c>
      <c r="AD230" s="148" t="s">
        <v>43</v>
      </c>
      <c r="AE230" s="174" t="s">
        <v>392</v>
      </c>
      <c r="AF230" s="174" t="s">
        <v>392</v>
      </c>
      <c r="AG230" s="81" t="s">
        <v>45</v>
      </c>
      <c r="AH230" s="110" t="s">
        <v>408</v>
      </c>
      <c r="AI230" s="110" t="s">
        <v>409</v>
      </c>
      <c r="AJ230" s="110" t="s">
        <v>51</v>
      </c>
      <c r="AK230" s="110" t="s">
        <v>411</v>
      </c>
      <c r="AL230" s="110" t="s">
        <v>58</v>
      </c>
      <c r="AM230" s="174" t="s">
        <v>392</v>
      </c>
      <c r="AN230" s="174" t="s">
        <v>392</v>
      </c>
      <c r="AO230" s="174" t="s">
        <v>392</v>
      </c>
      <c r="AP230" s="174" t="s">
        <v>392</v>
      </c>
      <c r="AQ230" s="174" t="s">
        <v>392</v>
      </c>
      <c r="AR230" s="174" t="s">
        <v>392</v>
      </c>
      <c r="AS230" s="174" t="s">
        <v>392</v>
      </c>
      <c r="AT230" s="174" t="s">
        <v>392</v>
      </c>
      <c r="AU230" s="157" t="s">
        <v>392</v>
      </c>
    </row>
    <row r="231" spans="1:47" ht="12.75">
      <c r="A231" s="149" t="s">
        <v>259</v>
      </c>
      <c r="B231" s="150" t="s">
        <v>398</v>
      </c>
      <c r="C231" s="164"/>
      <c r="D231" s="152" t="s">
        <v>407</v>
      </c>
      <c r="E231" s="148" t="s">
        <v>22</v>
      </c>
      <c r="F231" s="148" t="s">
        <v>23</v>
      </c>
      <c r="G231" s="148" t="s">
        <v>24</v>
      </c>
      <c r="H231" s="148" t="s">
        <v>26</v>
      </c>
      <c r="I231" s="174" t="s">
        <v>392</v>
      </c>
      <c r="J231" s="177" t="s">
        <v>392</v>
      </c>
      <c r="K231" s="174" t="s">
        <v>392</v>
      </c>
      <c r="L231" s="174" t="s">
        <v>392</v>
      </c>
      <c r="M231" s="174" t="s">
        <v>392</v>
      </c>
      <c r="N231" s="174" t="s">
        <v>392</v>
      </c>
      <c r="O231" s="174" t="s">
        <v>392</v>
      </c>
      <c r="P231" s="174" t="s">
        <v>392</v>
      </c>
      <c r="Q231" s="174" t="s">
        <v>392</v>
      </c>
      <c r="R231" s="177" t="s">
        <v>392</v>
      </c>
      <c r="S231" s="148" t="s">
        <v>31</v>
      </c>
      <c r="T231" s="148" t="s">
        <v>32</v>
      </c>
      <c r="U231" s="148" t="s">
        <v>34</v>
      </c>
      <c r="V231" s="148" t="s">
        <v>43</v>
      </c>
      <c r="W231" s="174" t="s">
        <v>392</v>
      </c>
      <c r="X231" s="174" t="s">
        <v>392</v>
      </c>
      <c r="Y231" s="174" t="s">
        <v>392</v>
      </c>
      <c r="Z231" s="174" t="s">
        <v>392</v>
      </c>
      <c r="AA231" s="174" t="s">
        <v>392</v>
      </c>
      <c r="AB231" s="174" t="s">
        <v>392</v>
      </c>
      <c r="AC231" s="174" t="s">
        <v>392</v>
      </c>
      <c r="AD231" s="174" t="s">
        <v>392</v>
      </c>
      <c r="AE231" s="174" t="s">
        <v>392</v>
      </c>
      <c r="AF231" s="174" t="s">
        <v>392</v>
      </c>
      <c r="AG231" s="81" t="s">
        <v>409</v>
      </c>
      <c r="AH231" s="110" t="s">
        <v>410</v>
      </c>
      <c r="AI231" s="110" t="s">
        <v>58</v>
      </c>
      <c r="AJ231" s="150" t="s">
        <v>392</v>
      </c>
      <c r="AK231" s="150" t="s">
        <v>392</v>
      </c>
      <c r="AL231" s="150" t="s">
        <v>392</v>
      </c>
      <c r="AM231" s="174" t="s">
        <v>392</v>
      </c>
      <c r="AN231" s="174" t="s">
        <v>392</v>
      </c>
      <c r="AO231" s="174" t="s">
        <v>392</v>
      </c>
      <c r="AP231" s="174" t="s">
        <v>392</v>
      </c>
      <c r="AQ231" s="174" t="s">
        <v>392</v>
      </c>
      <c r="AR231" s="174" t="s">
        <v>392</v>
      </c>
      <c r="AS231" s="174" t="s">
        <v>392</v>
      </c>
      <c r="AT231" s="174" t="s">
        <v>392</v>
      </c>
      <c r="AU231" s="157" t="s">
        <v>392</v>
      </c>
    </row>
    <row r="232" spans="1:47" ht="12.75">
      <c r="A232" s="149" t="s">
        <v>261</v>
      </c>
      <c r="B232" s="109" t="s">
        <v>249</v>
      </c>
      <c r="C232" s="164"/>
      <c r="D232" s="152" t="s">
        <v>407</v>
      </c>
      <c r="E232" s="148" t="s">
        <v>22</v>
      </c>
      <c r="F232" s="148" t="s">
        <v>23</v>
      </c>
      <c r="G232" s="148" t="s">
        <v>24</v>
      </c>
      <c r="H232" s="148" t="s">
        <v>26</v>
      </c>
      <c r="I232" s="174" t="s">
        <v>392</v>
      </c>
      <c r="J232" s="177" t="s">
        <v>392</v>
      </c>
      <c r="K232" s="174" t="s">
        <v>392</v>
      </c>
      <c r="L232" s="174" t="s">
        <v>392</v>
      </c>
      <c r="M232" s="174" t="s">
        <v>392</v>
      </c>
      <c r="N232" s="174" t="s">
        <v>392</v>
      </c>
      <c r="O232" s="174" t="s">
        <v>392</v>
      </c>
      <c r="P232" s="174" t="s">
        <v>392</v>
      </c>
      <c r="Q232" s="174" t="s">
        <v>392</v>
      </c>
      <c r="R232" s="177" t="s">
        <v>392</v>
      </c>
      <c r="S232" s="148" t="s">
        <v>31</v>
      </c>
      <c r="T232" s="148" t="s">
        <v>32</v>
      </c>
      <c r="U232" s="148" t="s">
        <v>34</v>
      </c>
      <c r="V232" s="148" t="s">
        <v>43</v>
      </c>
      <c r="W232" s="174" t="s">
        <v>392</v>
      </c>
      <c r="X232" s="174" t="s">
        <v>392</v>
      </c>
      <c r="Y232" s="174" t="s">
        <v>392</v>
      </c>
      <c r="Z232" s="174" t="s">
        <v>392</v>
      </c>
      <c r="AA232" s="174" t="s">
        <v>392</v>
      </c>
      <c r="AB232" s="174" t="s">
        <v>392</v>
      </c>
      <c r="AC232" s="174" t="s">
        <v>392</v>
      </c>
      <c r="AD232" s="174" t="s">
        <v>392</v>
      </c>
      <c r="AE232" s="174" t="s">
        <v>392</v>
      </c>
      <c r="AF232" s="174" t="s">
        <v>392</v>
      </c>
      <c r="AG232" s="81" t="s">
        <v>409</v>
      </c>
      <c r="AH232" s="110" t="s">
        <v>410</v>
      </c>
      <c r="AI232" s="174" t="s">
        <v>392</v>
      </c>
      <c r="AJ232" s="174" t="s">
        <v>392</v>
      </c>
      <c r="AK232" s="174" t="s">
        <v>392</v>
      </c>
      <c r="AL232" s="174" t="s">
        <v>392</v>
      </c>
      <c r="AM232" s="174" t="s">
        <v>392</v>
      </c>
      <c r="AN232" s="174" t="s">
        <v>392</v>
      </c>
      <c r="AO232" s="174" t="s">
        <v>392</v>
      </c>
      <c r="AP232" s="174" t="s">
        <v>392</v>
      </c>
      <c r="AQ232" s="174" t="s">
        <v>392</v>
      </c>
      <c r="AR232" s="174" t="s">
        <v>392</v>
      </c>
      <c r="AS232" s="174" t="s">
        <v>392</v>
      </c>
      <c r="AT232" s="174" t="s">
        <v>392</v>
      </c>
      <c r="AU232" s="157" t="s">
        <v>392</v>
      </c>
    </row>
    <row r="233" spans="1:47" ht="12.75">
      <c r="A233" s="149" t="s">
        <v>422</v>
      </c>
      <c r="B233" s="109" t="s">
        <v>249</v>
      </c>
      <c r="C233" s="164"/>
      <c r="D233" s="152" t="s">
        <v>407</v>
      </c>
      <c r="E233" s="148" t="s">
        <v>22</v>
      </c>
      <c r="F233" s="148" t="s">
        <v>23</v>
      </c>
      <c r="G233" s="148" t="s">
        <v>24</v>
      </c>
      <c r="H233" s="148" t="s">
        <v>26</v>
      </c>
      <c r="I233" s="174" t="s">
        <v>392</v>
      </c>
      <c r="J233" s="177" t="s">
        <v>392</v>
      </c>
      <c r="K233" s="174" t="s">
        <v>392</v>
      </c>
      <c r="L233" s="174" t="s">
        <v>392</v>
      </c>
      <c r="M233" s="174" t="s">
        <v>392</v>
      </c>
      <c r="N233" s="174" t="s">
        <v>392</v>
      </c>
      <c r="O233" s="174" t="s">
        <v>392</v>
      </c>
      <c r="P233" s="174" t="s">
        <v>392</v>
      </c>
      <c r="Q233" s="174" t="s">
        <v>392</v>
      </c>
      <c r="R233" s="177" t="s">
        <v>392</v>
      </c>
      <c r="S233" s="148" t="s">
        <v>31</v>
      </c>
      <c r="T233" s="148" t="s">
        <v>32</v>
      </c>
      <c r="U233" s="148" t="s">
        <v>34</v>
      </c>
      <c r="V233" s="148" t="s">
        <v>43</v>
      </c>
      <c r="W233" s="174" t="s">
        <v>392</v>
      </c>
      <c r="X233" s="174" t="s">
        <v>392</v>
      </c>
      <c r="Y233" s="174" t="s">
        <v>392</v>
      </c>
      <c r="Z233" s="174" t="s">
        <v>392</v>
      </c>
      <c r="AA233" s="174" t="s">
        <v>392</v>
      </c>
      <c r="AB233" s="174" t="s">
        <v>392</v>
      </c>
      <c r="AC233" s="174" t="s">
        <v>392</v>
      </c>
      <c r="AD233" s="174" t="s">
        <v>392</v>
      </c>
      <c r="AE233" s="174" t="s">
        <v>392</v>
      </c>
      <c r="AF233" s="174" t="s">
        <v>392</v>
      </c>
      <c r="AG233" s="81" t="s">
        <v>409</v>
      </c>
      <c r="AH233" s="110" t="s">
        <v>410</v>
      </c>
      <c r="AI233" s="110" t="s">
        <v>58</v>
      </c>
      <c r="AJ233" s="174" t="s">
        <v>392</v>
      </c>
      <c r="AK233" s="174" t="s">
        <v>392</v>
      </c>
      <c r="AL233" s="174" t="s">
        <v>392</v>
      </c>
      <c r="AM233" s="174" t="s">
        <v>392</v>
      </c>
      <c r="AN233" s="174" t="s">
        <v>392</v>
      </c>
      <c r="AO233" s="174" t="s">
        <v>392</v>
      </c>
      <c r="AP233" s="174" t="s">
        <v>392</v>
      </c>
      <c r="AQ233" s="174" t="s">
        <v>392</v>
      </c>
      <c r="AR233" s="174" t="s">
        <v>392</v>
      </c>
      <c r="AS233" s="174" t="s">
        <v>392</v>
      </c>
      <c r="AT233" s="174" t="s">
        <v>392</v>
      </c>
      <c r="AU233" s="157" t="s">
        <v>392</v>
      </c>
    </row>
    <row r="234" spans="1:47" ht="12.75">
      <c r="A234" s="149" t="s">
        <v>265</v>
      </c>
      <c r="B234" s="150" t="s">
        <v>398</v>
      </c>
      <c r="C234" s="164"/>
      <c r="D234" s="152" t="s">
        <v>407</v>
      </c>
      <c r="E234" s="148" t="s">
        <v>22</v>
      </c>
      <c r="F234" s="148" t="s">
        <v>23</v>
      </c>
      <c r="G234" s="148" t="s">
        <v>24</v>
      </c>
      <c r="H234" s="148" t="s">
        <v>26</v>
      </c>
      <c r="I234" s="174" t="s">
        <v>392</v>
      </c>
      <c r="J234" s="177" t="s">
        <v>392</v>
      </c>
      <c r="K234" s="174" t="s">
        <v>392</v>
      </c>
      <c r="L234" s="174" t="s">
        <v>392</v>
      </c>
      <c r="M234" s="174" t="s">
        <v>392</v>
      </c>
      <c r="N234" s="174" t="s">
        <v>392</v>
      </c>
      <c r="O234" s="174" t="s">
        <v>392</v>
      </c>
      <c r="P234" s="174" t="s">
        <v>392</v>
      </c>
      <c r="Q234" s="174" t="s">
        <v>392</v>
      </c>
      <c r="R234" s="177" t="s">
        <v>392</v>
      </c>
      <c r="S234" s="148" t="s">
        <v>31</v>
      </c>
      <c r="T234" s="148" t="s">
        <v>32</v>
      </c>
      <c r="U234" s="148" t="s">
        <v>34</v>
      </c>
      <c r="V234" s="148" t="s">
        <v>43</v>
      </c>
      <c r="W234" s="174" t="s">
        <v>392</v>
      </c>
      <c r="X234" s="174" t="s">
        <v>392</v>
      </c>
      <c r="Y234" s="174" t="s">
        <v>392</v>
      </c>
      <c r="Z234" s="174" t="s">
        <v>392</v>
      </c>
      <c r="AA234" s="174" t="s">
        <v>392</v>
      </c>
      <c r="AB234" s="174" t="s">
        <v>392</v>
      </c>
      <c r="AC234" s="174" t="s">
        <v>392</v>
      </c>
      <c r="AD234" s="174" t="s">
        <v>392</v>
      </c>
      <c r="AE234" s="174" t="s">
        <v>392</v>
      </c>
      <c r="AF234" s="174" t="s">
        <v>392</v>
      </c>
      <c r="AG234" s="81" t="s">
        <v>409</v>
      </c>
      <c r="AH234" s="110" t="s">
        <v>410</v>
      </c>
      <c r="AI234" s="110" t="s">
        <v>58</v>
      </c>
      <c r="AJ234" s="174" t="s">
        <v>392</v>
      </c>
      <c r="AK234" s="174" t="s">
        <v>392</v>
      </c>
      <c r="AL234" s="174" t="s">
        <v>392</v>
      </c>
      <c r="AM234" s="174" t="s">
        <v>392</v>
      </c>
      <c r="AN234" s="174" t="s">
        <v>392</v>
      </c>
      <c r="AO234" s="174" t="s">
        <v>392</v>
      </c>
      <c r="AP234" s="174" t="s">
        <v>392</v>
      </c>
      <c r="AQ234" s="174" t="s">
        <v>392</v>
      </c>
      <c r="AR234" s="174" t="s">
        <v>392</v>
      </c>
      <c r="AS234" s="174" t="s">
        <v>392</v>
      </c>
      <c r="AT234" s="174" t="s">
        <v>392</v>
      </c>
      <c r="AU234" s="157" t="s">
        <v>392</v>
      </c>
    </row>
    <row r="235" spans="1:47" ht="12.75">
      <c r="A235" s="149" t="s">
        <v>268</v>
      </c>
      <c r="B235" s="150" t="s">
        <v>398</v>
      </c>
      <c r="C235" s="164"/>
      <c r="D235" s="152" t="s">
        <v>407</v>
      </c>
      <c r="E235" s="148" t="s">
        <v>22</v>
      </c>
      <c r="F235" s="148" t="s">
        <v>23</v>
      </c>
      <c r="G235" s="148" t="s">
        <v>24</v>
      </c>
      <c r="H235" s="148" t="s">
        <v>26</v>
      </c>
      <c r="I235" s="174" t="s">
        <v>392</v>
      </c>
      <c r="J235" s="177" t="s">
        <v>392</v>
      </c>
      <c r="K235" s="174" t="s">
        <v>392</v>
      </c>
      <c r="L235" s="174" t="s">
        <v>392</v>
      </c>
      <c r="M235" s="174" t="s">
        <v>392</v>
      </c>
      <c r="N235" s="174" t="s">
        <v>392</v>
      </c>
      <c r="O235" s="174" t="s">
        <v>392</v>
      </c>
      <c r="P235" s="174" t="s">
        <v>392</v>
      </c>
      <c r="Q235" s="174" t="s">
        <v>392</v>
      </c>
      <c r="R235" s="177" t="s">
        <v>392</v>
      </c>
      <c r="S235" s="148" t="s">
        <v>31</v>
      </c>
      <c r="T235" s="148" t="s">
        <v>32</v>
      </c>
      <c r="U235" s="148" t="s">
        <v>34</v>
      </c>
      <c r="V235" s="148" t="s">
        <v>43</v>
      </c>
      <c r="W235" s="174" t="s">
        <v>392</v>
      </c>
      <c r="X235" s="174" t="s">
        <v>392</v>
      </c>
      <c r="Y235" s="174" t="s">
        <v>392</v>
      </c>
      <c r="Z235" s="174" t="s">
        <v>392</v>
      </c>
      <c r="AA235" s="174" t="s">
        <v>392</v>
      </c>
      <c r="AB235" s="174" t="s">
        <v>392</v>
      </c>
      <c r="AC235" s="174" t="s">
        <v>392</v>
      </c>
      <c r="AD235" s="174" t="s">
        <v>392</v>
      </c>
      <c r="AE235" s="174" t="s">
        <v>392</v>
      </c>
      <c r="AF235" s="174" t="s">
        <v>392</v>
      </c>
      <c r="AG235" s="81" t="s">
        <v>409</v>
      </c>
      <c r="AH235" s="110" t="s">
        <v>410</v>
      </c>
      <c r="AI235" s="110" t="s">
        <v>58</v>
      </c>
      <c r="AJ235" s="174" t="s">
        <v>392</v>
      </c>
      <c r="AK235" s="174" t="s">
        <v>392</v>
      </c>
      <c r="AL235" s="174" t="s">
        <v>392</v>
      </c>
      <c r="AM235" s="174" t="s">
        <v>392</v>
      </c>
      <c r="AN235" s="174" t="s">
        <v>392</v>
      </c>
      <c r="AO235" s="174" t="s">
        <v>392</v>
      </c>
      <c r="AP235" s="174" t="s">
        <v>392</v>
      </c>
      <c r="AQ235" s="174" t="s">
        <v>392</v>
      </c>
      <c r="AR235" s="174" t="s">
        <v>392</v>
      </c>
      <c r="AS235" s="174" t="s">
        <v>392</v>
      </c>
      <c r="AT235" s="174" t="s">
        <v>392</v>
      </c>
      <c r="AU235" s="157" t="s">
        <v>392</v>
      </c>
    </row>
    <row r="236" spans="1:47" ht="12.75">
      <c r="A236" s="149" t="s">
        <v>270</v>
      </c>
      <c r="B236" s="109" t="s">
        <v>249</v>
      </c>
      <c r="C236" s="164"/>
      <c r="D236" s="152" t="s">
        <v>407</v>
      </c>
      <c r="E236" s="148" t="s">
        <v>22</v>
      </c>
      <c r="F236" s="148" t="s">
        <v>24</v>
      </c>
      <c r="G236" s="148" t="s">
        <v>26</v>
      </c>
      <c r="H236" s="174" t="s">
        <v>392</v>
      </c>
      <c r="I236" s="174" t="s">
        <v>392</v>
      </c>
      <c r="J236" s="177" t="s">
        <v>392</v>
      </c>
      <c r="K236" s="174" t="s">
        <v>392</v>
      </c>
      <c r="L236" s="174" t="s">
        <v>392</v>
      </c>
      <c r="M236" s="174" t="s">
        <v>392</v>
      </c>
      <c r="N236" s="174" t="s">
        <v>392</v>
      </c>
      <c r="O236" s="174" t="s">
        <v>392</v>
      </c>
      <c r="P236" s="174" t="s">
        <v>392</v>
      </c>
      <c r="Q236" s="174" t="s">
        <v>392</v>
      </c>
      <c r="R236" s="177" t="s">
        <v>392</v>
      </c>
      <c r="S236" s="148" t="s">
        <v>31</v>
      </c>
      <c r="T236" s="148" t="s">
        <v>32</v>
      </c>
      <c r="U236" s="148" t="s">
        <v>34</v>
      </c>
      <c r="V236" s="148" t="s">
        <v>37</v>
      </c>
      <c r="W236" s="148" t="s">
        <v>43</v>
      </c>
      <c r="X236" s="148" t="s">
        <v>44</v>
      </c>
      <c r="Y236" s="174" t="s">
        <v>392</v>
      </c>
      <c r="Z236" s="174" t="s">
        <v>392</v>
      </c>
      <c r="AA236" s="174" t="s">
        <v>392</v>
      </c>
      <c r="AB236" s="174" t="s">
        <v>392</v>
      </c>
      <c r="AC236" s="174" t="s">
        <v>392</v>
      </c>
      <c r="AD236" s="174" t="s">
        <v>392</v>
      </c>
      <c r="AE236" s="174" t="s">
        <v>392</v>
      </c>
      <c r="AF236" s="174" t="s">
        <v>392</v>
      </c>
      <c r="AG236" s="81" t="s">
        <v>409</v>
      </c>
      <c r="AH236" s="110" t="s">
        <v>410</v>
      </c>
      <c r="AI236" s="174" t="s">
        <v>392</v>
      </c>
      <c r="AJ236" s="174" t="s">
        <v>392</v>
      </c>
      <c r="AK236" s="174" t="s">
        <v>392</v>
      </c>
      <c r="AL236" s="174" t="s">
        <v>392</v>
      </c>
      <c r="AM236" s="174" t="s">
        <v>392</v>
      </c>
      <c r="AN236" s="174" t="s">
        <v>392</v>
      </c>
      <c r="AO236" s="174" t="s">
        <v>392</v>
      </c>
      <c r="AP236" s="174" t="s">
        <v>392</v>
      </c>
      <c r="AQ236" s="174" t="s">
        <v>392</v>
      </c>
      <c r="AR236" s="174" t="s">
        <v>392</v>
      </c>
      <c r="AS236" s="174" t="s">
        <v>392</v>
      </c>
      <c r="AT236" s="174" t="s">
        <v>392</v>
      </c>
      <c r="AU236" s="157" t="s">
        <v>392</v>
      </c>
    </row>
    <row r="237" spans="1:47" ht="12.75">
      <c r="A237" s="149" t="s">
        <v>272</v>
      </c>
      <c r="B237" s="150" t="s">
        <v>398</v>
      </c>
      <c r="C237" s="164"/>
      <c r="D237" s="152" t="s">
        <v>407</v>
      </c>
      <c r="E237" s="148" t="s">
        <v>22</v>
      </c>
      <c r="F237" s="148" t="s">
        <v>23</v>
      </c>
      <c r="G237" s="148" t="s">
        <v>24</v>
      </c>
      <c r="H237" s="148" t="s">
        <v>26</v>
      </c>
      <c r="I237" s="174" t="s">
        <v>392</v>
      </c>
      <c r="J237" s="177" t="s">
        <v>392</v>
      </c>
      <c r="K237" s="174" t="s">
        <v>392</v>
      </c>
      <c r="L237" s="174" t="s">
        <v>392</v>
      </c>
      <c r="M237" s="174" t="s">
        <v>392</v>
      </c>
      <c r="N237" s="174" t="s">
        <v>392</v>
      </c>
      <c r="O237" s="174" t="s">
        <v>392</v>
      </c>
      <c r="P237" s="174" t="s">
        <v>392</v>
      </c>
      <c r="Q237" s="174" t="s">
        <v>392</v>
      </c>
      <c r="R237" s="177" t="s">
        <v>392</v>
      </c>
      <c r="S237" s="148" t="s">
        <v>31</v>
      </c>
      <c r="T237" s="148" t="s">
        <v>32</v>
      </c>
      <c r="U237" s="148" t="s">
        <v>34</v>
      </c>
      <c r="V237" s="148" t="s">
        <v>43</v>
      </c>
      <c r="W237" s="148" t="s">
        <v>44</v>
      </c>
      <c r="X237" s="174" t="s">
        <v>392</v>
      </c>
      <c r="Y237" s="174" t="s">
        <v>392</v>
      </c>
      <c r="Z237" s="174" t="s">
        <v>392</v>
      </c>
      <c r="AA237" s="174" t="s">
        <v>392</v>
      </c>
      <c r="AB237" s="174" t="s">
        <v>392</v>
      </c>
      <c r="AC237" s="174" t="s">
        <v>392</v>
      </c>
      <c r="AD237" s="174" t="s">
        <v>392</v>
      </c>
      <c r="AE237" s="174" t="s">
        <v>392</v>
      </c>
      <c r="AF237" s="174" t="s">
        <v>392</v>
      </c>
      <c r="AG237" s="81" t="s">
        <v>409</v>
      </c>
      <c r="AH237" s="110" t="s">
        <v>410</v>
      </c>
      <c r="AI237" s="110" t="s">
        <v>58</v>
      </c>
      <c r="AJ237" s="174" t="s">
        <v>392</v>
      </c>
      <c r="AK237" s="174" t="s">
        <v>392</v>
      </c>
      <c r="AL237" s="174" t="s">
        <v>392</v>
      </c>
      <c r="AM237" s="174" t="s">
        <v>392</v>
      </c>
      <c r="AN237" s="174" t="s">
        <v>392</v>
      </c>
      <c r="AO237" s="174" t="s">
        <v>392</v>
      </c>
      <c r="AP237" s="174" t="s">
        <v>392</v>
      </c>
      <c r="AQ237" s="174" t="s">
        <v>392</v>
      </c>
      <c r="AR237" s="174" t="s">
        <v>392</v>
      </c>
      <c r="AS237" s="174" t="s">
        <v>392</v>
      </c>
      <c r="AT237" s="174" t="s">
        <v>392</v>
      </c>
      <c r="AU237" s="157" t="s">
        <v>392</v>
      </c>
    </row>
    <row r="238" spans="1:47" ht="12.75">
      <c r="A238" s="149" t="s">
        <v>274</v>
      </c>
      <c r="B238" s="150" t="s">
        <v>398</v>
      </c>
      <c r="C238" s="164"/>
      <c r="D238" s="152" t="s">
        <v>407</v>
      </c>
      <c r="E238" s="148" t="s">
        <v>22</v>
      </c>
      <c r="F238" s="148" t="s">
        <v>23</v>
      </c>
      <c r="G238" s="148" t="s">
        <v>24</v>
      </c>
      <c r="H238" s="148" t="s">
        <v>26</v>
      </c>
      <c r="I238" s="174" t="s">
        <v>392</v>
      </c>
      <c r="J238" s="177" t="s">
        <v>392</v>
      </c>
      <c r="K238" s="174" t="s">
        <v>392</v>
      </c>
      <c r="L238" s="174" t="s">
        <v>392</v>
      </c>
      <c r="M238" s="174" t="s">
        <v>392</v>
      </c>
      <c r="N238" s="174" t="s">
        <v>392</v>
      </c>
      <c r="O238" s="174" t="s">
        <v>392</v>
      </c>
      <c r="P238" s="174" t="s">
        <v>392</v>
      </c>
      <c r="Q238" s="174" t="s">
        <v>392</v>
      </c>
      <c r="R238" s="177" t="s">
        <v>392</v>
      </c>
      <c r="S238" s="148" t="s">
        <v>31</v>
      </c>
      <c r="T238" s="148" t="s">
        <v>32</v>
      </c>
      <c r="U238" s="148" t="s">
        <v>34</v>
      </c>
      <c r="V238" s="148" t="s">
        <v>43</v>
      </c>
      <c r="W238" s="148" t="s">
        <v>44</v>
      </c>
      <c r="X238" s="174" t="s">
        <v>392</v>
      </c>
      <c r="Y238" s="174" t="s">
        <v>392</v>
      </c>
      <c r="Z238" s="174" t="s">
        <v>392</v>
      </c>
      <c r="AA238" s="174" t="s">
        <v>392</v>
      </c>
      <c r="AB238" s="174" t="s">
        <v>392</v>
      </c>
      <c r="AC238" s="174" t="s">
        <v>392</v>
      </c>
      <c r="AD238" s="174" t="s">
        <v>392</v>
      </c>
      <c r="AE238" s="174" t="s">
        <v>392</v>
      </c>
      <c r="AF238" s="174" t="s">
        <v>392</v>
      </c>
      <c r="AG238" s="81" t="s">
        <v>409</v>
      </c>
      <c r="AH238" s="110" t="s">
        <v>410</v>
      </c>
      <c r="AI238" s="110" t="s">
        <v>58</v>
      </c>
      <c r="AJ238" s="174" t="s">
        <v>392</v>
      </c>
      <c r="AK238" s="174" t="s">
        <v>392</v>
      </c>
      <c r="AL238" s="174" t="s">
        <v>392</v>
      </c>
      <c r="AM238" s="174" t="s">
        <v>392</v>
      </c>
      <c r="AN238" s="174" t="s">
        <v>392</v>
      </c>
      <c r="AO238" s="174" t="s">
        <v>392</v>
      </c>
      <c r="AP238" s="174" t="s">
        <v>392</v>
      </c>
      <c r="AQ238" s="174" t="s">
        <v>392</v>
      </c>
      <c r="AR238" s="174" t="s">
        <v>392</v>
      </c>
      <c r="AS238" s="174" t="s">
        <v>392</v>
      </c>
      <c r="AT238" s="174" t="s">
        <v>392</v>
      </c>
      <c r="AU238" s="157" t="s">
        <v>392</v>
      </c>
    </row>
    <row r="239" spans="1:47" ht="12.75">
      <c r="A239" s="149" t="s">
        <v>277</v>
      </c>
      <c r="B239" s="150" t="s">
        <v>398</v>
      </c>
      <c r="C239" s="164"/>
      <c r="D239" s="152" t="s">
        <v>407</v>
      </c>
      <c r="E239" s="148" t="s">
        <v>22</v>
      </c>
      <c r="F239" s="148" t="s">
        <v>23</v>
      </c>
      <c r="G239" s="148" t="s">
        <v>24</v>
      </c>
      <c r="H239" s="148" t="s">
        <v>391</v>
      </c>
      <c r="I239" s="148" t="s">
        <v>26</v>
      </c>
      <c r="J239" s="171" t="s">
        <v>27</v>
      </c>
      <c r="K239" s="174" t="s">
        <v>392</v>
      </c>
      <c r="L239" s="174" t="s">
        <v>392</v>
      </c>
      <c r="M239" s="174" t="s">
        <v>392</v>
      </c>
      <c r="N239" s="174" t="s">
        <v>392</v>
      </c>
      <c r="O239" s="174" t="s">
        <v>392</v>
      </c>
      <c r="P239" s="174" t="s">
        <v>392</v>
      </c>
      <c r="Q239" s="174" t="s">
        <v>392</v>
      </c>
      <c r="R239" s="177" t="s">
        <v>392</v>
      </c>
      <c r="S239" s="148" t="s">
        <v>31</v>
      </c>
      <c r="T239" s="148" t="s">
        <v>32</v>
      </c>
      <c r="U239" s="148" t="s">
        <v>34</v>
      </c>
      <c r="V239" s="148" t="s">
        <v>36</v>
      </c>
      <c r="W239" s="148" t="s">
        <v>37</v>
      </c>
      <c r="X239" s="148" t="s">
        <v>406</v>
      </c>
      <c r="Y239" s="148" t="s">
        <v>39</v>
      </c>
      <c r="Z239" s="148" t="s">
        <v>40</v>
      </c>
      <c r="AA239" s="148" t="s">
        <v>41</v>
      </c>
      <c r="AB239" s="148" t="s">
        <v>397</v>
      </c>
      <c r="AC239" s="148" t="s">
        <v>43</v>
      </c>
      <c r="AD239" s="148" t="s">
        <v>44</v>
      </c>
      <c r="AE239" s="174" t="s">
        <v>392</v>
      </c>
      <c r="AF239" s="174" t="s">
        <v>392</v>
      </c>
      <c r="AG239" s="81" t="s">
        <v>45</v>
      </c>
      <c r="AH239" s="110" t="s">
        <v>408</v>
      </c>
      <c r="AI239" s="110" t="s">
        <v>409</v>
      </c>
      <c r="AJ239" s="110" t="s">
        <v>410</v>
      </c>
      <c r="AK239" s="110" t="s">
        <v>49</v>
      </c>
      <c r="AL239" s="110" t="s">
        <v>411</v>
      </c>
      <c r="AM239" s="110" t="s">
        <v>53</v>
      </c>
      <c r="AN239" s="110" t="s">
        <v>56</v>
      </c>
      <c r="AO239" s="110" t="s">
        <v>58</v>
      </c>
      <c r="AP239" s="174" t="s">
        <v>392</v>
      </c>
      <c r="AQ239" s="174" t="s">
        <v>392</v>
      </c>
      <c r="AR239" s="174" t="s">
        <v>392</v>
      </c>
      <c r="AS239" s="174" t="s">
        <v>392</v>
      </c>
      <c r="AT239" s="174" t="s">
        <v>392</v>
      </c>
      <c r="AU239" s="157" t="s">
        <v>392</v>
      </c>
    </row>
    <row r="240" spans="1:47" ht="12.75">
      <c r="A240" s="149" t="s">
        <v>279</v>
      </c>
      <c r="B240" s="150" t="s">
        <v>398</v>
      </c>
      <c r="C240" s="109"/>
      <c r="D240" s="152" t="s">
        <v>407</v>
      </c>
      <c r="E240" s="148" t="s">
        <v>22</v>
      </c>
      <c r="F240" s="148" t="s">
        <v>23</v>
      </c>
      <c r="G240" s="148" t="s">
        <v>24</v>
      </c>
      <c r="H240" s="148" t="s">
        <v>26</v>
      </c>
      <c r="I240" s="174" t="s">
        <v>392</v>
      </c>
      <c r="J240" s="177" t="s">
        <v>392</v>
      </c>
      <c r="K240" s="174" t="s">
        <v>392</v>
      </c>
      <c r="L240" s="174" t="s">
        <v>392</v>
      </c>
      <c r="M240" s="174" t="s">
        <v>392</v>
      </c>
      <c r="N240" s="174" t="s">
        <v>392</v>
      </c>
      <c r="O240" s="174" t="s">
        <v>392</v>
      </c>
      <c r="P240" s="174" t="s">
        <v>392</v>
      </c>
      <c r="Q240" s="174" t="s">
        <v>392</v>
      </c>
      <c r="R240" s="177" t="s">
        <v>392</v>
      </c>
      <c r="S240" s="148" t="s">
        <v>31</v>
      </c>
      <c r="T240" s="148" t="s">
        <v>32</v>
      </c>
      <c r="U240" s="148" t="s">
        <v>34</v>
      </c>
      <c r="V240" s="148" t="s">
        <v>43</v>
      </c>
      <c r="W240" s="148" t="s">
        <v>44</v>
      </c>
      <c r="X240" s="174" t="s">
        <v>392</v>
      </c>
      <c r="Y240" s="174" t="s">
        <v>392</v>
      </c>
      <c r="Z240" s="174" t="s">
        <v>392</v>
      </c>
      <c r="AA240" s="174" t="s">
        <v>392</v>
      </c>
      <c r="AB240" s="174" t="s">
        <v>392</v>
      </c>
      <c r="AC240" s="174" t="s">
        <v>392</v>
      </c>
      <c r="AD240" s="174" t="s">
        <v>392</v>
      </c>
      <c r="AE240" s="174" t="s">
        <v>392</v>
      </c>
      <c r="AF240" s="174" t="s">
        <v>392</v>
      </c>
      <c r="AG240" s="81" t="s">
        <v>409</v>
      </c>
      <c r="AH240" s="110" t="s">
        <v>410</v>
      </c>
      <c r="AI240" s="110" t="s">
        <v>58</v>
      </c>
      <c r="AJ240" s="174" t="s">
        <v>392</v>
      </c>
      <c r="AK240" s="174" t="s">
        <v>392</v>
      </c>
      <c r="AL240" s="174" t="s">
        <v>392</v>
      </c>
      <c r="AM240" s="174" t="s">
        <v>392</v>
      </c>
      <c r="AN240" s="174" t="s">
        <v>392</v>
      </c>
      <c r="AO240" s="174" t="s">
        <v>392</v>
      </c>
      <c r="AP240" s="174" t="s">
        <v>392</v>
      </c>
      <c r="AQ240" s="174" t="s">
        <v>392</v>
      </c>
      <c r="AR240" s="174" t="s">
        <v>392</v>
      </c>
      <c r="AS240" s="174" t="s">
        <v>392</v>
      </c>
      <c r="AT240" s="174" t="s">
        <v>392</v>
      </c>
      <c r="AU240" s="157" t="s">
        <v>392</v>
      </c>
    </row>
    <row r="241" spans="1:47" ht="12.75">
      <c r="A241" s="149" t="s">
        <v>282</v>
      </c>
      <c r="B241" s="109" t="s">
        <v>285</v>
      </c>
      <c r="C241" s="164"/>
      <c r="D241" s="152" t="s">
        <v>407</v>
      </c>
      <c r="E241" s="148" t="s">
        <v>23</v>
      </c>
      <c r="F241" s="148" t="s">
        <v>24</v>
      </c>
      <c r="G241" s="148" t="s">
        <v>27</v>
      </c>
      <c r="H241" s="174" t="s">
        <v>392</v>
      </c>
      <c r="I241" s="174" t="s">
        <v>392</v>
      </c>
      <c r="J241" s="157" t="s">
        <v>392</v>
      </c>
      <c r="K241" s="148" t="s">
        <v>28</v>
      </c>
      <c r="L241" s="148" t="s">
        <v>22</v>
      </c>
      <c r="M241" s="148" t="s">
        <v>23</v>
      </c>
      <c r="N241" s="148" t="s">
        <v>24</v>
      </c>
      <c r="O241" s="148" t="s">
        <v>26</v>
      </c>
      <c r="P241" s="149" t="s">
        <v>29</v>
      </c>
      <c r="Q241" s="148" t="s">
        <v>30</v>
      </c>
      <c r="R241" s="157" t="s">
        <v>392</v>
      </c>
      <c r="S241" s="148" t="s">
        <v>31</v>
      </c>
      <c r="T241" s="148" t="s">
        <v>32</v>
      </c>
      <c r="U241" s="148" t="s">
        <v>33</v>
      </c>
      <c r="V241" s="148" t="s">
        <v>44</v>
      </c>
      <c r="W241" s="174" t="s">
        <v>392</v>
      </c>
      <c r="X241" s="174" t="s">
        <v>392</v>
      </c>
      <c r="Y241" s="174" t="s">
        <v>392</v>
      </c>
      <c r="Z241" s="174" t="s">
        <v>392</v>
      </c>
      <c r="AA241" s="174" t="s">
        <v>392</v>
      </c>
      <c r="AB241" s="174" t="s">
        <v>392</v>
      </c>
      <c r="AC241" s="174" t="s">
        <v>392</v>
      </c>
      <c r="AD241" s="174" t="s">
        <v>392</v>
      </c>
      <c r="AE241" s="174" t="s">
        <v>392</v>
      </c>
      <c r="AF241" s="174" t="s">
        <v>392</v>
      </c>
      <c r="AG241" s="81" t="s">
        <v>408</v>
      </c>
      <c r="AH241" s="110" t="s">
        <v>412</v>
      </c>
      <c r="AI241" s="110" t="s">
        <v>29</v>
      </c>
      <c r="AJ241" s="110" t="s">
        <v>55</v>
      </c>
      <c r="AK241" s="174" t="s">
        <v>392</v>
      </c>
      <c r="AL241" s="174" t="s">
        <v>392</v>
      </c>
      <c r="AM241" s="174" t="s">
        <v>392</v>
      </c>
      <c r="AN241" s="174" t="s">
        <v>392</v>
      </c>
      <c r="AO241" s="174" t="s">
        <v>392</v>
      </c>
      <c r="AP241" s="174" t="s">
        <v>392</v>
      </c>
      <c r="AQ241" s="174" t="s">
        <v>392</v>
      </c>
      <c r="AR241" s="174" t="s">
        <v>392</v>
      </c>
      <c r="AS241" s="174" t="s">
        <v>392</v>
      </c>
      <c r="AT241" s="174" t="s">
        <v>392</v>
      </c>
      <c r="AU241" s="157" t="s">
        <v>392</v>
      </c>
    </row>
    <row r="242" spans="1:47" ht="12.75">
      <c r="A242" s="149" t="s">
        <v>286</v>
      </c>
      <c r="B242" s="109" t="s">
        <v>289</v>
      </c>
      <c r="C242" s="164"/>
      <c r="D242" s="152" t="s">
        <v>407</v>
      </c>
      <c r="E242" s="148" t="s">
        <v>23</v>
      </c>
      <c r="F242" s="148" t="s">
        <v>24</v>
      </c>
      <c r="G242" s="174" t="s">
        <v>392</v>
      </c>
      <c r="H242" s="174" t="s">
        <v>392</v>
      </c>
      <c r="I242" s="174" t="s">
        <v>392</v>
      </c>
      <c r="J242" s="177" t="s">
        <v>392</v>
      </c>
      <c r="K242" s="148" t="s">
        <v>28</v>
      </c>
      <c r="L242" s="148" t="s">
        <v>23</v>
      </c>
      <c r="M242" s="174" t="s">
        <v>392</v>
      </c>
      <c r="N242" s="174" t="s">
        <v>392</v>
      </c>
      <c r="O242" s="174" t="s">
        <v>392</v>
      </c>
      <c r="P242" s="174" t="s">
        <v>392</v>
      </c>
      <c r="Q242" s="174" t="s">
        <v>392</v>
      </c>
      <c r="R242" s="177" t="s">
        <v>392</v>
      </c>
      <c r="S242" s="148" t="s">
        <v>31</v>
      </c>
      <c r="T242" s="148" t="s">
        <v>32</v>
      </c>
      <c r="U242" s="148" t="s">
        <v>33</v>
      </c>
      <c r="V242" s="148" t="s">
        <v>44</v>
      </c>
      <c r="W242" s="174" t="s">
        <v>392</v>
      </c>
      <c r="X242" s="174" t="s">
        <v>392</v>
      </c>
      <c r="Y242" s="174" t="s">
        <v>392</v>
      </c>
      <c r="Z242" s="174" t="s">
        <v>392</v>
      </c>
      <c r="AA242" s="174" t="s">
        <v>392</v>
      </c>
      <c r="AB242" s="174" t="s">
        <v>392</v>
      </c>
      <c r="AC242" s="174" t="s">
        <v>392</v>
      </c>
      <c r="AD242" s="174" t="s">
        <v>392</v>
      </c>
      <c r="AE242" s="174" t="s">
        <v>392</v>
      </c>
      <c r="AF242" s="174" t="s">
        <v>392</v>
      </c>
      <c r="AG242" s="81" t="s">
        <v>412</v>
      </c>
      <c r="AH242" s="110" t="s">
        <v>29</v>
      </c>
      <c r="AI242" s="110" t="s">
        <v>55</v>
      </c>
      <c r="AJ242" s="110" t="s">
        <v>58</v>
      </c>
      <c r="AK242" s="174" t="s">
        <v>392</v>
      </c>
      <c r="AL242" s="174" t="s">
        <v>392</v>
      </c>
      <c r="AM242" s="174" t="s">
        <v>392</v>
      </c>
      <c r="AN242" s="174" t="s">
        <v>392</v>
      </c>
      <c r="AO242" s="174" t="s">
        <v>392</v>
      </c>
      <c r="AP242" s="174" t="s">
        <v>392</v>
      </c>
      <c r="AQ242" s="174" t="s">
        <v>392</v>
      </c>
      <c r="AR242" s="174" t="s">
        <v>392</v>
      </c>
      <c r="AS242" s="174" t="s">
        <v>392</v>
      </c>
      <c r="AT242" s="174" t="s">
        <v>392</v>
      </c>
      <c r="AU242" s="157" t="s">
        <v>392</v>
      </c>
    </row>
    <row r="243" spans="1:47" ht="12.75">
      <c r="A243" s="149" t="s">
        <v>290</v>
      </c>
      <c r="B243" s="109" t="s">
        <v>293</v>
      </c>
      <c r="C243" s="164"/>
      <c r="D243" s="152" t="s">
        <v>407</v>
      </c>
      <c r="E243" s="148" t="s">
        <v>23</v>
      </c>
      <c r="F243" s="148" t="s">
        <v>24</v>
      </c>
      <c r="G243" s="174" t="s">
        <v>392</v>
      </c>
      <c r="H243" s="174" t="s">
        <v>392</v>
      </c>
      <c r="I243" s="174" t="s">
        <v>392</v>
      </c>
      <c r="J243" s="177" t="s">
        <v>392</v>
      </c>
      <c r="K243" s="148" t="s">
        <v>28</v>
      </c>
      <c r="L243" s="148" t="s">
        <v>23</v>
      </c>
      <c r="M243" s="174" t="s">
        <v>392</v>
      </c>
      <c r="N243" s="174" t="s">
        <v>392</v>
      </c>
      <c r="O243" s="174" t="s">
        <v>392</v>
      </c>
      <c r="P243" s="174" t="s">
        <v>392</v>
      </c>
      <c r="Q243" s="174" t="s">
        <v>392</v>
      </c>
      <c r="R243" s="177" t="s">
        <v>392</v>
      </c>
      <c r="S243" s="148" t="s">
        <v>31</v>
      </c>
      <c r="T243" s="148" t="s">
        <v>32</v>
      </c>
      <c r="U243" s="148" t="s">
        <v>33</v>
      </c>
      <c r="V243" s="148" t="s">
        <v>44</v>
      </c>
      <c r="W243" s="174" t="s">
        <v>392</v>
      </c>
      <c r="X243" s="174" t="s">
        <v>392</v>
      </c>
      <c r="Y243" s="174" t="s">
        <v>392</v>
      </c>
      <c r="Z243" s="174" t="s">
        <v>392</v>
      </c>
      <c r="AA243" s="174" t="s">
        <v>392</v>
      </c>
      <c r="AB243" s="174" t="s">
        <v>392</v>
      </c>
      <c r="AC243" s="174" t="s">
        <v>392</v>
      </c>
      <c r="AD243" s="174" t="s">
        <v>392</v>
      </c>
      <c r="AE243" s="174" t="s">
        <v>392</v>
      </c>
      <c r="AF243" s="174" t="s">
        <v>392</v>
      </c>
      <c r="AG243" s="81" t="s">
        <v>412</v>
      </c>
      <c r="AH243" s="110" t="s">
        <v>29</v>
      </c>
      <c r="AI243" s="110" t="s">
        <v>55</v>
      </c>
      <c r="AJ243" s="110" t="s">
        <v>58</v>
      </c>
      <c r="AK243" s="174" t="s">
        <v>392</v>
      </c>
      <c r="AL243" s="174" t="s">
        <v>392</v>
      </c>
      <c r="AM243" s="174" t="s">
        <v>392</v>
      </c>
      <c r="AN243" s="174" t="s">
        <v>392</v>
      </c>
      <c r="AO243" s="174" t="s">
        <v>392</v>
      </c>
      <c r="AP243" s="174" t="s">
        <v>392</v>
      </c>
      <c r="AQ243" s="174" t="s">
        <v>392</v>
      </c>
      <c r="AR243" s="174" t="s">
        <v>392</v>
      </c>
      <c r="AS243" s="174" t="s">
        <v>392</v>
      </c>
      <c r="AT243" s="174" t="s">
        <v>392</v>
      </c>
      <c r="AU243" s="157" t="s">
        <v>392</v>
      </c>
    </row>
    <row r="244" spans="1:47" ht="12.75">
      <c r="A244" s="149" t="s">
        <v>294</v>
      </c>
      <c r="B244" s="109" t="s">
        <v>297</v>
      </c>
      <c r="C244" s="164"/>
      <c r="D244" s="152" t="s">
        <v>407</v>
      </c>
      <c r="E244" s="148" t="s">
        <v>22</v>
      </c>
      <c r="F244" s="148" t="s">
        <v>24</v>
      </c>
      <c r="G244" s="148" t="s">
        <v>27</v>
      </c>
      <c r="H244" s="174" t="s">
        <v>392</v>
      </c>
      <c r="I244" s="174" t="s">
        <v>392</v>
      </c>
      <c r="J244" s="157" t="s">
        <v>392</v>
      </c>
      <c r="K244" s="148" t="s">
        <v>28</v>
      </c>
      <c r="L244" s="148" t="s">
        <v>22</v>
      </c>
      <c r="M244" s="148" t="s">
        <v>23</v>
      </c>
      <c r="N244" s="148" t="s">
        <v>24</v>
      </c>
      <c r="O244" s="148" t="s">
        <v>26</v>
      </c>
      <c r="P244" s="149" t="s">
        <v>29</v>
      </c>
      <c r="Q244" s="148" t="s">
        <v>30</v>
      </c>
      <c r="R244" s="157" t="s">
        <v>392</v>
      </c>
      <c r="S244" s="148" t="s">
        <v>31</v>
      </c>
      <c r="T244" s="148" t="s">
        <v>32</v>
      </c>
      <c r="U244" s="148" t="s">
        <v>33</v>
      </c>
      <c r="V244" s="148" t="s">
        <v>44</v>
      </c>
      <c r="W244" s="174" t="s">
        <v>392</v>
      </c>
      <c r="X244" s="174" t="s">
        <v>392</v>
      </c>
      <c r="Y244" s="174" t="s">
        <v>392</v>
      </c>
      <c r="Z244" s="174" t="s">
        <v>392</v>
      </c>
      <c r="AA244" s="174" t="s">
        <v>392</v>
      </c>
      <c r="AB244" s="174" t="s">
        <v>392</v>
      </c>
      <c r="AC244" s="174" t="s">
        <v>392</v>
      </c>
      <c r="AD244" s="174" t="s">
        <v>392</v>
      </c>
      <c r="AE244" s="174" t="s">
        <v>392</v>
      </c>
      <c r="AF244" s="174" t="s">
        <v>392</v>
      </c>
      <c r="AG244" s="81" t="s">
        <v>408</v>
      </c>
      <c r="AH244" s="110" t="s">
        <v>412</v>
      </c>
      <c r="AI244" s="110" t="s">
        <v>29</v>
      </c>
      <c r="AJ244" s="110" t="s">
        <v>55</v>
      </c>
      <c r="AK244" s="174" t="s">
        <v>392</v>
      </c>
      <c r="AL244" s="174" t="s">
        <v>392</v>
      </c>
      <c r="AM244" s="174" t="s">
        <v>392</v>
      </c>
      <c r="AN244" s="174" t="s">
        <v>392</v>
      </c>
      <c r="AO244" s="174" t="s">
        <v>392</v>
      </c>
      <c r="AP244" s="174" t="s">
        <v>392</v>
      </c>
      <c r="AQ244" s="174" t="s">
        <v>392</v>
      </c>
      <c r="AR244" s="174" t="s">
        <v>392</v>
      </c>
      <c r="AS244" s="174" t="s">
        <v>392</v>
      </c>
      <c r="AT244" s="174" t="s">
        <v>392</v>
      </c>
      <c r="AU244" s="157" t="s">
        <v>392</v>
      </c>
    </row>
    <row r="245" spans="1:47" ht="12.75">
      <c r="A245" s="149" t="s">
        <v>298</v>
      </c>
      <c r="B245" s="109" t="s">
        <v>301</v>
      </c>
      <c r="C245" s="164"/>
      <c r="D245" s="152" t="s">
        <v>407</v>
      </c>
      <c r="E245" s="148" t="s">
        <v>22</v>
      </c>
      <c r="F245" s="148" t="s">
        <v>23</v>
      </c>
      <c r="G245" s="148" t="s">
        <v>24</v>
      </c>
      <c r="H245" s="148" t="s">
        <v>27</v>
      </c>
      <c r="I245" s="174" t="s">
        <v>392</v>
      </c>
      <c r="J245" s="157" t="s">
        <v>392</v>
      </c>
      <c r="K245" s="174" t="s">
        <v>392</v>
      </c>
      <c r="L245" s="174" t="s">
        <v>392</v>
      </c>
      <c r="M245" s="174" t="s">
        <v>392</v>
      </c>
      <c r="N245" s="174" t="s">
        <v>392</v>
      </c>
      <c r="O245" s="174" t="s">
        <v>392</v>
      </c>
      <c r="P245" s="174" t="s">
        <v>392</v>
      </c>
      <c r="Q245" s="174" t="s">
        <v>392</v>
      </c>
      <c r="R245" s="177" t="s">
        <v>392</v>
      </c>
      <c r="S245" s="148" t="s">
        <v>31</v>
      </c>
      <c r="T245" s="148" t="s">
        <v>32</v>
      </c>
      <c r="U245" s="148" t="s">
        <v>33</v>
      </c>
      <c r="V245" s="148" t="s">
        <v>44</v>
      </c>
      <c r="W245" s="174" t="s">
        <v>392</v>
      </c>
      <c r="X245" s="174" t="s">
        <v>392</v>
      </c>
      <c r="Y245" s="174" t="s">
        <v>392</v>
      </c>
      <c r="Z245" s="174" t="s">
        <v>392</v>
      </c>
      <c r="AA245" s="174" t="s">
        <v>392</v>
      </c>
      <c r="AB245" s="174" t="s">
        <v>392</v>
      </c>
      <c r="AC245" s="174" t="s">
        <v>392</v>
      </c>
      <c r="AD245" s="174" t="s">
        <v>392</v>
      </c>
      <c r="AE245" s="174" t="s">
        <v>392</v>
      </c>
      <c r="AF245" s="174" t="s">
        <v>392</v>
      </c>
      <c r="AG245" s="81" t="s">
        <v>408</v>
      </c>
      <c r="AH245" s="110" t="s">
        <v>412</v>
      </c>
      <c r="AI245" s="110" t="s">
        <v>29</v>
      </c>
      <c r="AJ245" s="110" t="s">
        <v>55</v>
      </c>
      <c r="AK245" s="110" t="s">
        <v>58</v>
      </c>
      <c r="AL245" s="174" t="s">
        <v>392</v>
      </c>
      <c r="AM245" s="174" t="s">
        <v>392</v>
      </c>
      <c r="AN245" s="174" t="s">
        <v>392</v>
      </c>
      <c r="AO245" s="174" t="s">
        <v>392</v>
      </c>
      <c r="AP245" s="174" t="s">
        <v>392</v>
      </c>
      <c r="AQ245" s="174" t="s">
        <v>392</v>
      </c>
      <c r="AR245" s="174" t="s">
        <v>392</v>
      </c>
      <c r="AS245" s="174" t="s">
        <v>392</v>
      </c>
      <c r="AT245" s="174" t="s">
        <v>392</v>
      </c>
      <c r="AU245" s="157" t="s">
        <v>392</v>
      </c>
    </row>
    <row r="246" spans="1:47" ht="12.75">
      <c r="A246" s="149" t="s">
        <v>302</v>
      </c>
      <c r="B246" s="109" t="s">
        <v>304</v>
      </c>
      <c r="C246" s="164"/>
      <c r="D246" s="152" t="s">
        <v>407</v>
      </c>
      <c r="E246" s="148" t="s">
        <v>22</v>
      </c>
      <c r="F246" s="148" t="s">
        <v>23</v>
      </c>
      <c r="G246" s="148" t="s">
        <v>24</v>
      </c>
      <c r="H246" s="148" t="s">
        <v>27</v>
      </c>
      <c r="I246" s="174" t="s">
        <v>392</v>
      </c>
      <c r="J246" s="157" t="s">
        <v>392</v>
      </c>
      <c r="K246" s="174" t="s">
        <v>392</v>
      </c>
      <c r="L246" s="174" t="s">
        <v>392</v>
      </c>
      <c r="M246" s="174" t="s">
        <v>392</v>
      </c>
      <c r="N246" s="174" t="s">
        <v>392</v>
      </c>
      <c r="O246" s="174" t="s">
        <v>392</v>
      </c>
      <c r="P246" s="174" t="s">
        <v>392</v>
      </c>
      <c r="Q246" s="174" t="s">
        <v>392</v>
      </c>
      <c r="R246" s="177" t="s">
        <v>392</v>
      </c>
      <c r="S246" s="148" t="s">
        <v>31</v>
      </c>
      <c r="T246" s="148" t="s">
        <v>32</v>
      </c>
      <c r="U246" s="148" t="s">
        <v>33</v>
      </c>
      <c r="V246" s="148" t="s">
        <v>44</v>
      </c>
      <c r="W246" s="174" t="s">
        <v>392</v>
      </c>
      <c r="X246" s="174" t="s">
        <v>392</v>
      </c>
      <c r="Y246" s="174" t="s">
        <v>392</v>
      </c>
      <c r="Z246" s="174" t="s">
        <v>392</v>
      </c>
      <c r="AA246" s="174" t="s">
        <v>392</v>
      </c>
      <c r="AB246" s="174" t="s">
        <v>392</v>
      </c>
      <c r="AC246" s="174" t="s">
        <v>392</v>
      </c>
      <c r="AD246" s="174" t="s">
        <v>392</v>
      </c>
      <c r="AE246" s="174" t="s">
        <v>392</v>
      </c>
      <c r="AF246" s="174" t="s">
        <v>392</v>
      </c>
      <c r="AG246" s="81" t="s">
        <v>408</v>
      </c>
      <c r="AH246" s="110" t="s">
        <v>412</v>
      </c>
      <c r="AI246" s="110" t="s">
        <v>29</v>
      </c>
      <c r="AJ246" s="110" t="s">
        <v>55</v>
      </c>
      <c r="AK246" s="110" t="s">
        <v>58</v>
      </c>
      <c r="AL246" s="174" t="s">
        <v>392</v>
      </c>
      <c r="AM246" s="174" t="s">
        <v>392</v>
      </c>
      <c r="AN246" s="174" t="s">
        <v>392</v>
      </c>
      <c r="AO246" s="174" t="s">
        <v>392</v>
      </c>
      <c r="AP246" s="174" t="s">
        <v>392</v>
      </c>
      <c r="AQ246" s="174" t="s">
        <v>392</v>
      </c>
      <c r="AR246" s="174" t="s">
        <v>392</v>
      </c>
      <c r="AS246" s="174" t="s">
        <v>392</v>
      </c>
      <c r="AT246" s="174" t="s">
        <v>392</v>
      </c>
      <c r="AU246" s="157" t="s">
        <v>392</v>
      </c>
    </row>
    <row r="247" spans="1:47" ht="12.75">
      <c r="A247" s="149" t="s">
        <v>423</v>
      </c>
      <c r="B247" s="109" t="s">
        <v>307</v>
      </c>
      <c r="C247" s="164"/>
      <c r="D247" s="152" t="s">
        <v>407</v>
      </c>
      <c r="E247" s="148" t="s">
        <v>22</v>
      </c>
      <c r="F247" s="148" t="s">
        <v>23</v>
      </c>
      <c r="G247" s="148" t="s">
        <v>24</v>
      </c>
      <c r="H247" s="148" t="s">
        <v>27</v>
      </c>
      <c r="I247" s="174" t="s">
        <v>392</v>
      </c>
      <c r="J247" s="157" t="s">
        <v>392</v>
      </c>
      <c r="K247" s="174" t="s">
        <v>392</v>
      </c>
      <c r="L247" s="174" t="s">
        <v>392</v>
      </c>
      <c r="M247" s="174" t="s">
        <v>392</v>
      </c>
      <c r="N247" s="174" t="s">
        <v>392</v>
      </c>
      <c r="O247" s="174" t="s">
        <v>392</v>
      </c>
      <c r="P247" s="174" t="s">
        <v>392</v>
      </c>
      <c r="Q247" s="174" t="s">
        <v>392</v>
      </c>
      <c r="R247" s="177" t="s">
        <v>392</v>
      </c>
      <c r="S247" s="148" t="s">
        <v>31</v>
      </c>
      <c r="T247" s="148" t="s">
        <v>32</v>
      </c>
      <c r="U247" s="148" t="s">
        <v>33</v>
      </c>
      <c r="V247" s="148" t="s">
        <v>44</v>
      </c>
      <c r="W247" s="174" t="s">
        <v>392</v>
      </c>
      <c r="X247" s="174" t="s">
        <v>392</v>
      </c>
      <c r="Y247" s="174" t="s">
        <v>392</v>
      </c>
      <c r="Z247" s="174" t="s">
        <v>392</v>
      </c>
      <c r="AA247" s="174" t="s">
        <v>392</v>
      </c>
      <c r="AB247" s="174" t="s">
        <v>392</v>
      </c>
      <c r="AC247" s="174" t="s">
        <v>392</v>
      </c>
      <c r="AD247" s="174" t="s">
        <v>392</v>
      </c>
      <c r="AE247" s="174" t="s">
        <v>392</v>
      </c>
      <c r="AF247" s="174" t="s">
        <v>392</v>
      </c>
      <c r="AG247" s="81" t="s">
        <v>408</v>
      </c>
      <c r="AH247" s="110" t="s">
        <v>412</v>
      </c>
      <c r="AI247" s="110" t="s">
        <v>29</v>
      </c>
      <c r="AJ247" s="110" t="s">
        <v>55</v>
      </c>
      <c r="AK247" s="110" t="s">
        <v>58</v>
      </c>
      <c r="AL247" s="174" t="s">
        <v>392</v>
      </c>
      <c r="AM247" s="174" t="s">
        <v>392</v>
      </c>
      <c r="AN247" s="174" t="s">
        <v>392</v>
      </c>
      <c r="AO247" s="174" t="s">
        <v>392</v>
      </c>
      <c r="AP247" s="174" t="s">
        <v>392</v>
      </c>
      <c r="AQ247" s="174" t="s">
        <v>392</v>
      </c>
      <c r="AR247" s="174" t="s">
        <v>392</v>
      </c>
      <c r="AS247" s="174" t="s">
        <v>392</v>
      </c>
      <c r="AT247" s="174" t="s">
        <v>392</v>
      </c>
      <c r="AU247" s="157" t="s">
        <v>392</v>
      </c>
    </row>
    <row r="248" spans="1:47" ht="12.75">
      <c r="A248" s="149" t="s">
        <v>308</v>
      </c>
      <c r="B248" s="109" t="s">
        <v>310</v>
      </c>
      <c r="C248" s="164"/>
      <c r="D248" s="152" t="s">
        <v>407</v>
      </c>
      <c r="E248" s="148" t="s">
        <v>22</v>
      </c>
      <c r="F248" s="148" t="s">
        <v>23</v>
      </c>
      <c r="G248" s="148" t="s">
        <v>24</v>
      </c>
      <c r="H248" s="148" t="s">
        <v>27</v>
      </c>
      <c r="I248" s="174" t="s">
        <v>392</v>
      </c>
      <c r="J248" s="157" t="s">
        <v>392</v>
      </c>
      <c r="K248" s="174" t="s">
        <v>392</v>
      </c>
      <c r="L248" s="174" t="s">
        <v>392</v>
      </c>
      <c r="M248" s="174" t="s">
        <v>392</v>
      </c>
      <c r="N248" s="174" t="s">
        <v>392</v>
      </c>
      <c r="O248" s="174" t="s">
        <v>392</v>
      </c>
      <c r="P248" s="174" t="s">
        <v>392</v>
      </c>
      <c r="Q248" s="174" t="s">
        <v>392</v>
      </c>
      <c r="R248" s="177" t="s">
        <v>392</v>
      </c>
      <c r="S248" s="148" t="s">
        <v>31</v>
      </c>
      <c r="T248" s="148" t="s">
        <v>32</v>
      </c>
      <c r="U248" s="148" t="s">
        <v>33</v>
      </c>
      <c r="V248" s="148" t="s">
        <v>44</v>
      </c>
      <c r="W248" s="174" t="s">
        <v>392</v>
      </c>
      <c r="X248" s="174" t="s">
        <v>392</v>
      </c>
      <c r="Y248" s="174" t="s">
        <v>392</v>
      </c>
      <c r="Z248" s="174" t="s">
        <v>392</v>
      </c>
      <c r="AA248" s="174" t="s">
        <v>392</v>
      </c>
      <c r="AB248" s="174" t="s">
        <v>392</v>
      </c>
      <c r="AC248" s="174" t="s">
        <v>392</v>
      </c>
      <c r="AD248" s="174" t="s">
        <v>392</v>
      </c>
      <c r="AE248" s="174" t="s">
        <v>392</v>
      </c>
      <c r="AF248" s="174" t="s">
        <v>392</v>
      </c>
      <c r="AG248" s="81" t="s">
        <v>408</v>
      </c>
      <c r="AH248" s="110" t="s">
        <v>412</v>
      </c>
      <c r="AI248" s="110" t="s">
        <v>29</v>
      </c>
      <c r="AJ248" s="110" t="s">
        <v>55</v>
      </c>
      <c r="AK248" s="110" t="s">
        <v>58</v>
      </c>
      <c r="AL248" s="174" t="s">
        <v>392</v>
      </c>
      <c r="AM248" s="174" t="s">
        <v>392</v>
      </c>
      <c r="AN248" s="174" t="s">
        <v>392</v>
      </c>
      <c r="AO248" s="174" t="s">
        <v>392</v>
      </c>
      <c r="AP248" s="174" t="s">
        <v>392</v>
      </c>
      <c r="AQ248" s="174" t="s">
        <v>392</v>
      </c>
      <c r="AR248" s="174" t="s">
        <v>392</v>
      </c>
      <c r="AS248" s="174" t="s">
        <v>392</v>
      </c>
      <c r="AT248" s="174" t="s">
        <v>392</v>
      </c>
      <c r="AU248" s="157" t="s">
        <v>392</v>
      </c>
    </row>
    <row r="249" spans="1:47" ht="12.75">
      <c r="A249" s="149" t="s">
        <v>311</v>
      </c>
      <c r="B249" s="109" t="s">
        <v>313</v>
      </c>
      <c r="C249" s="164"/>
      <c r="D249" s="152" t="s">
        <v>407</v>
      </c>
      <c r="E249" s="148" t="s">
        <v>22</v>
      </c>
      <c r="F249" s="148" t="s">
        <v>23</v>
      </c>
      <c r="G249" s="148" t="s">
        <v>24</v>
      </c>
      <c r="H249" s="148" t="s">
        <v>27</v>
      </c>
      <c r="I249" s="174" t="s">
        <v>392</v>
      </c>
      <c r="J249" s="157" t="s">
        <v>392</v>
      </c>
      <c r="K249" s="174" t="s">
        <v>392</v>
      </c>
      <c r="L249" s="174" t="s">
        <v>392</v>
      </c>
      <c r="M249" s="174" t="s">
        <v>392</v>
      </c>
      <c r="N249" s="174" t="s">
        <v>392</v>
      </c>
      <c r="O249" s="174" t="s">
        <v>392</v>
      </c>
      <c r="P249" s="174" t="s">
        <v>392</v>
      </c>
      <c r="Q249" s="174" t="s">
        <v>392</v>
      </c>
      <c r="R249" s="177" t="s">
        <v>392</v>
      </c>
      <c r="S249" s="148" t="s">
        <v>31</v>
      </c>
      <c r="T249" s="148" t="s">
        <v>32</v>
      </c>
      <c r="U249" s="148" t="s">
        <v>33</v>
      </c>
      <c r="V249" s="148" t="s">
        <v>44</v>
      </c>
      <c r="W249" s="174" t="s">
        <v>392</v>
      </c>
      <c r="X249" s="174" t="s">
        <v>392</v>
      </c>
      <c r="Y249" s="174" t="s">
        <v>392</v>
      </c>
      <c r="Z249" s="174" t="s">
        <v>392</v>
      </c>
      <c r="AA249" s="174" t="s">
        <v>392</v>
      </c>
      <c r="AB249" s="174" t="s">
        <v>392</v>
      </c>
      <c r="AC249" s="174" t="s">
        <v>392</v>
      </c>
      <c r="AD249" s="174" t="s">
        <v>392</v>
      </c>
      <c r="AE249" s="174" t="s">
        <v>392</v>
      </c>
      <c r="AF249" s="174" t="s">
        <v>392</v>
      </c>
      <c r="AG249" s="81" t="s">
        <v>408</v>
      </c>
      <c r="AH249" s="110" t="s">
        <v>412</v>
      </c>
      <c r="AI249" s="110" t="s">
        <v>29</v>
      </c>
      <c r="AJ249" s="110" t="s">
        <v>55</v>
      </c>
      <c r="AK249" s="110" t="s">
        <v>58</v>
      </c>
      <c r="AL249" s="174" t="s">
        <v>392</v>
      </c>
      <c r="AM249" s="174" t="s">
        <v>392</v>
      </c>
      <c r="AN249" s="174" t="s">
        <v>392</v>
      </c>
      <c r="AO249" s="174" t="s">
        <v>392</v>
      </c>
      <c r="AP249" s="174" t="s">
        <v>392</v>
      </c>
      <c r="AQ249" s="174" t="s">
        <v>392</v>
      </c>
      <c r="AR249" s="174" t="s">
        <v>392</v>
      </c>
      <c r="AS249" s="174" t="s">
        <v>392</v>
      </c>
      <c r="AT249" s="174" t="s">
        <v>392</v>
      </c>
      <c r="AU249" s="157" t="s">
        <v>392</v>
      </c>
    </row>
    <row r="250" spans="1:47" ht="12.75">
      <c r="A250" s="149" t="s">
        <v>311</v>
      </c>
      <c r="B250" s="109" t="s">
        <v>313</v>
      </c>
      <c r="C250" s="164"/>
      <c r="D250" s="152" t="s">
        <v>407</v>
      </c>
      <c r="E250" s="148" t="s">
        <v>22</v>
      </c>
      <c r="F250" s="148" t="s">
        <v>23</v>
      </c>
      <c r="G250" s="148" t="s">
        <v>24</v>
      </c>
      <c r="H250" s="148" t="s">
        <v>27</v>
      </c>
      <c r="I250" s="174" t="s">
        <v>392</v>
      </c>
      <c r="J250" s="157" t="s">
        <v>392</v>
      </c>
      <c r="K250" s="174" t="s">
        <v>392</v>
      </c>
      <c r="L250" s="174" t="s">
        <v>392</v>
      </c>
      <c r="M250" s="174" t="s">
        <v>392</v>
      </c>
      <c r="N250" s="174" t="s">
        <v>392</v>
      </c>
      <c r="O250" s="174" t="s">
        <v>392</v>
      </c>
      <c r="P250" s="174" t="s">
        <v>392</v>
      </c>
      <c r="Q250" s="174" t="s">
        <v>392</v>
      </c>
      <c r="R250" s="177" t="s">
        <v>392</v>
      </c>
      <c r="S250" s="148" t="s">
        <v>31</v>
      </c>
      <c r="T250" s="148" t="s">
        <v>32</v>
      </c>
      <c r="U250" s="148" t="s">
        <v>33</v>
      </c>
      <c r="V250" s="148" t="s">
        <v>44</v>
      </c>
      <c r="W250" s="174" t="s">
        <v>392</v>
      </c>
      <c r="X250" s="174" t="s">
        <v>392</v>
      </c>
      <c r="Y250" s="174" t="s">
        <v>392</v>
      </c>
      <c r="Z250" s="174" t="s">
        <v>392</v>
      </c>
      <c r="AA250" s="174" t="s">
        <v>392</v>
      </c>
      <c r="AB250" s="174" t="s">
        <v>392</v>
      </c>
      <c r="AC250" s="174" t="s">
        <v>392</v>
      </c>
      <c r="AD250" s="174" t="s">
        <v>392</v>
      </c>
      <c r="AE250" s="174" t="s">
        <v>392</v>
      </c>
      <c r="AF250" s="174" t="s">
        <v>392</v>
      </c>
      <c r="AG250" s="81" t="s">
        <v>408</v>
      </c>
      <c r="AH250" s="110" t="s">
        <v>412</v>
      </c>
      <c r="AI250" s="110" t="s">
        <v>29</v>
      </c>
      <c r="AJ250" s="110" t="s">
        <v>55</v>
      </c>
      <c r="AK250" s="110" t="s">
        <v>58</v>
      </c>
      <c r="AL250" s="174" t="s">
        <v>392</v>
      </c>
      <c r="AM250" s="174" t="s">
        <v>392</v>
      </c>
      <c r="AN250" s="174" t="s">
        <v>392</v>
      </c>
      <c r="AO250" s="174" t="s">
        <v>392</v>
      </c>
      <c r="AP250" s="174" t="s">
        <v>392</v>
      </c>
      <c r="AQ250" s="174" t="s">
        <v>392</v>
      </c>
      <c r="AR250" s="174" t="s">
        <v>392</v>
      </c>
      <c r="AS250" s="174" t="s">
        <v>392</v>
      </c>
      <c r="AT250" s="174" t="s">
        <v>392</v>
      </c>
      <c r="AU250" s="157" t="s">
        <v>392</v>
      </c>
    </row>
    <row r="251" spans="1:47" ht="12.75">
      <c r="A251" s="149" t="s">
        <v>316</v>
      </c>
      <c r="B251" s="109" t="s">
        <v>318</v>
      </c>
      <c r="C251" s="109"/>
      <c r="D251" s="173" t="s">
        <v>392</v>
      </c>
      <c r="E251" s="174" t="s">
        <v>392</v>
      </c>
      <c r="F251" s="174" t="s">
        <v>392</v>
      </c>
      <c r="G251" s="174" t="s">
        <v>392</v>
      </c>
      <c r="H251" s="174" t="s">
        <v>392</v>
      </c>
      <c r="I251" s="174" t="s">
        <v>392</v>
      </c>
      <c r="J251" s="177" t="s">
        <v>392</v>
      </c>
      <c r="K251" s="174" t="s">
        <v>392</v>
      </c>
      <c r="L251" s="174" t="s">
        <v>392</v>
      </c>
      <c r="M251" s="174" t="s">
        <v>392</v>
      </c>
      <c r="N251" s="174" t="s">
        <v>392</v>
      </c>
      <c r="O251" s="174" t="s">
        <v>392</v>
      </c>
      <c r="P251" s="174" t="s">
        <v>392</v>
      </c>
      <c r="Q251" s="174" t="s">
        <v>392</v>
      </c>
      <c r="R251" s="177" t="s">
        <v>392</v>
      </c>
      <c r="S251" s="148" t="s">
        <v>32</v>
      </c>
      <c r="T251" s="148" t="s">
        <v>35</v>
      </c>
      <c r="U251" s="148" t="s">
        <v>36</v>
      </c>
      <c r="V251" s="148" t="s">
        <v>39</v>
      </c>
      <c r="W251" s="148" t="s">
        <v>40</v>
      </c>
      <c r="X251" s="148" t="s">
        <v>41</v>
      </c>
      <c r="Y251" s="148" t="s">
        <v>397</v>
      </c>
      <c r="Z251" s="148" t="s">
        <v>44</v>
      </c>
      <c r="AA251" s="174" t="s">
        <v>392</v>
      </c>
      <c r="AB251" s="174" t="s">
        <v>392</v>
      </c>
      <c r="AC251" s="174" t="s">
        <v>392</v>
      </c>
      <c r="AD251" s="174" t="s">
        <v>392</v>
      </c>
      <c r="AE251" s="174" t="s">
        <v>392</v>
      </c>
      <c r="AF251" s="174" t="s">
        <v>392</v>
      </c>
      <c r="AG251" s="81" t="s">
        <v>50</v>
      </c>
      <c r="AH251" s="110" t="s">
        <v>51</v>
      </c>
      <c r="AI251" s="110" t="s">
        <v>53</v>
      </c>
      <c r="AJ251" s="110" t="s">
        <v>57</v>
      </c>
      <c r="AK251" s="110" t="s">
        <v>58</v>
      </c>
      <c r="AL251" s="174" t="s">
        <v>392</v>
      </c>
      <c r="AM251" s="174" t="s">
        <v>392</v>
      </c>
      <c r="AN251" s="174" t="s">
        <v>392</v>
      </c>
      <c r="AO251" s="174" t="s">
        <v>392</v>
      </c>
      <c r="AP251" s="174" t="s">
        <v>392</v>
      </c>
      <c r="AQ251" s="174" t="s">
        <v>392</v>
      </c>
      <c r="AR251" s="174" t="s">
        <v>392</v>
      </c>
      <c r="AS251" s="174" t="s">
        <v>392</v>
      </c>
      <c r="AT251" s="174" t="s">
        <v>392</v>
      </c>
      <c r="AU251" s="157" t="s">
        <v>392</v>
      </c>
    </row>
    <row r="252" spans="1:47" ht="12.75">
      <c r="A252" s="149" t="s">
        <v>319</v>
      </c>
      <c r="B252" s="109" t="s">
        <v>320</v>
      </c>
      <c r="C252" s="109"/>
      <c r="D252" s="173" t="s">
        <v>392</v>
      </c>
      <c r="E252" s="174" t="s">
        <v>392</v>
      </c>
      <c r="F252" s="174" t="s">
        <v>392</v>
      </c>
      <c r="G252" s="174" t="s">
        <v>392</v>
      </c>
      <c r="H252" s="174" t="s">
        <v>392</v>
      </c>
      <c r="I252" s="174" t="s">
        <v>392</v>
      </c>
      <c r="J252" s="177" t="s">
        <v>392</v>
      </c>
      <c r="K252" s="174" t="s">
        <v>392</v>
      </c>
      <c r="L252" s="174" t="s">
        <v>392</v>
      </c>
      <c r="M252" s="174" t="s">
        <v>392</v>
      </c>
      <c r="N252" s="174" t="s">
        <v>392</v>
      </c>
      <c r="O252" s="174" t="s">
        <v>392</v>
      </c>
      <c r="P252" s="174" t="s">
        <v>392</v>
      </c>
      <c r="Q252" s="174" t="s">
        <v>392</v>
      </c>
      <c r="R252" s="177" t="s">
        <v>392</v>
      </c>
      <c r="S252" s="148" t="s">
        <v>32</v>
      </c>
      <c r="T252" s="148" t="s">
        <v>35</v>
      </c>
      <c r="U252" s="148" t="s">
        <v>36</v>
      </c>
      <c r="V252" s="148" t="s">
        <v>39</v>
      </c>
      <c r="W252" s="148" t="s">
        <v>40</v>
      </c>
      <c r="X252" s="148" t="s">
        <v>41</v>
      </c>
      <c r="Y252" s="148" t="s">
        <v>397</v>
      </c>
      <c r="Z252" s="148" t="s">
        <v>44</v>
      </c>
      <c r="AA252" s="174" t="s">
        <v>392</v>
      </c>
      <c r="AB252" s="174" t="s">
        <v>392</v>
      </c>
      <c r="AC252" s="174" t="s">
        <v>392</v>
      </c>
      <c r="AD252" s="174" t="s">
        <v>392</v>
      </c>
      <c r="AE252" s="174" t="s">
        <v>392</v>
      </c>
      <c r="AF252" s="174" t="s">
        <v>392</v>
      </c>
      <c r="AG252" s="81" t="s">
        <v>50</v>
      </c>
      <c r="AH252" s="110" t="s">
        <v>51</v>
      </c>
      <c r="AI252" s="110" t="s">
        <v>53</v>
      </c>
      <c r="AJ252" s="110" t="s">
        <v>57</v>
      </c>
      <c r="AK252" s="110" t="s">
        <v>58</v>
      </c>
      <c r="AL252" s="174" t="s">
        <v>392</v>
      </c>
      <c r="AM252" s="174" t="s">
        <v>392</v>
      </c>
      <c r="AN252" s="174" t="s">
        <v>392</v>
      </c>
      <c r="AO252" s="174" t="s">
        <v>392</v>
      </c>
      <c r="AP252" s="174" t="s">
        <v>392</v>
      </c>
      <c r="AQ252" s="174" t="s">
        <v>392</v>
      </c>
      <c r="AR252" s="174" t="s">
        <v>392</v>
      </c>
      <c r="AS252" s="174" t="s">
        <v>392</v>
      </c>
      <c r="AT252" s="174" t="s">
        <v>392</v>
      </c>
      <c r="AU252" s="157" t="s">
        <v>392</v>
      </c>
    </row>
    <row r="253" spans="1:47" ht="12.75">
      <c r="A253" s="149" t="s">
        <v>321</v>
      </c>
      <c r="B253" s="109" t="s">
        <v>322</v>
      </c>
      <c r="C253" s="109"/>
      <c r="D253" s="173" t="s">
        <v>392</v>
      </c>
      <c r="E253" s="174" t="s">
        <v>392</v>
      </c>
      <c r="F253" s="174" t="s">
        <v>392</v>
      </c>
      <c r="G253" s="174" t="s">
        <v>392</v>
      </c>
      <c r="H253" s="174" t="s">
        <v>392</v>
      </c>
      <c r="I253" s="174" t="s">
        <v>392</v>
      </c>
      <c r="J253" s="177" t="s">
        <v>392</v>
      </c>
      <c r="K253" s="174" t="s">
        <v>392</v>
      </c>
      <c r="L253" s="174" t="s">
        <v>392</v>
      </c>
      <c r="M253" s="174" t="s">
        <v>392</v>
      </c>
      <c r="N253" s="174" t="s">
        <v>392</v>
      </c>
      <c r="O253" s="174" t="s">
        <v>392</v>
      </c>
      <c r="P253" s="174" t="s">
        <v>392</v>
      </c>
      <c r="Q253" s="174" t="s">
        <v>392</v>
      </c>
      <c r="R253" s="177" t="s">
        <v>392</v>
      </c>
      <c r="S253" s="148" t="s">
        <v>32</v>
      </c>
      <c r="T253" s="148" t="s">
        <v>35</v>
      </c>
      <c r="U253" s="148" t="s">
        <v>36</v>
      </c>
      <c r="V253" s="148" t="s">
        <v>39</v>
      </c>
      <c r="W253" s="148" t="s">
        <v>40</v>
      </c>
      <c r="X253" s="148" t="s">
        <v>41</v>
      </c>
      <c r="Y253" s="148" t="s">
        <v>397</v>
      </c>
      <c r="Z253" s="148" t="s">
        <v>44</v>
      </c>
      <c r="AA253" s="174" t="s">
        <v>392</v>
      </c>
      <c r="AB253" s="174" t="s">
        <v>392</v>
      </c>
      <c r="AC253" s="174" t="s">
        <v>392</v>
      </c>
      <c r="AD253" s="174" t="s">
        <v>392</v>
      </c>
      <c r="AE253" s="174" t="s">
        <v>392</v>
      </c>
      <c r="AF253" s="174" t="s">
        <v>392</v>
      </c>
      <c r="AG253" s="81" t="s">
        <v>50</v>
      </c>
      <c r="AH253" s="110" t="s">
        <v>51</v>
      </c>
      <c r="AI253" s="110" t="s">
        <v>53</v>
      </c>
      <c r="AJ253" s="110" t="s">
        <v>57</v>
      </c>
      <c r="AK253" s="110" t="s">
        <v>58</v>
      </c>
      <c r="AL253" s="174" t="s">
        <v>392</v>
      </c>
      <c r="AM253" s="174" t="s">
        <v>392</v>
      </c>
      <c r="AN253" s="174" t="s">
        <v>392</v>
      </c>
      <c r="AO253" s="174" t="s">
        <v>392</v>
      </c>
      <c r="AP253" s="174" t="s">
        <v>392</v>
      </c>
      <c r="AQ253" s="174" t="s">
        <v>392</v>
      </c>
      <c r="AR253" s="174" t="s">
        <v>392</v>
      </c>
      <c r="AS253" s="174" t="s">
        <v>392</v>
      </c>
      <c r="AT253" s="174" t="s">
        <v>392</v>
      </c>
      <c r="AU253" s="157" t="s">
        <v>392</v>
      </c>
    </row>
    <row r="254" spans="1:47" ht="12.75">
      <c r="A254" s="149" t="s">
        <v>323</v>
      </c>
      <c r="B254" s="109" t="s">
        <v>325</v>
      </c>
      <c r="C254" s="109"/>
      <c r="D254" s="173" t="s">
        <v>392</v>
      </c>
      <c r="E254" s="174" t="s">
        <v>392</v>
      </c>
      <c r="F254" s="174" t="s">
        <v>392</v>
      </c>
      <c r="G254" s="174" t="s">
        <v>392</v>
      </c>
      <c r="H254" s="174" t="s">
        <v>392</v>
      </c>
      <c r="I254" s="174" t="s">
        <v>392</v>
      </c>
      <c r="J254" s="177" t="s">
        <v>392</v>
      </c>
      <c r="K254" s="174" t="s">
        <v>392</v>
      </c>
      <c r="L254" s="174" t="s">
        <v>392</v>
      </c>
      <c r="M254" s="174" t="s">
        <v>392</v>
      </c>
      <c r="N254" s="174" t="s">
        <v>392</v>
      </c>
      <c r="O254" s="174" t="s">
        <v>392</v>
      </c>
      <c r="P254" s="174" t="s">
        <v>392</v>
      </c>
      <c r="Q254" s="174" t="s">
        <v>392</v>
      </c>
      <c r="R254" s="177" t="s">
        <v>392</v>
      </c>
      <c r="S254" s="148" t="s">
        <v>32</v>
      </c>
      <c r="T254" s="148" t="s">
        <v>35</v>
      </c>
      <c r="U254" s="148" t="s">
        <v>36</v>
      </c>
      <c r="V254" s="148" t="s">
        <v>39</v>
      </c>
      <c r="W254" s="148" t="s">
        <v>40</v>
      </c>
      <c r="X254" s="148" t="s">
        <v>41</v>
      </c>
      <c r="Y254" s="148" t="s">
        <v>397</v>
      </c>
      <c r="Z254" s="148" t="s">
        <v>44</v>
      </c>
      <c r="AA254" s="174" t="s">
        <v>392</v>
      </c>
      <c r="AB254" s="174" t="s">
        <v>392</v>
      </c>
      <c r="AC254" s="174" t="s">
        <v>392</v>
      </c>
      <c r="AD254" s="174" t="s">
        <v>392</v>
      </c>
      <c r="AE254" s="174" t="s">
        <v>392</v>
      </c>
      <c r="AF254" s="174" t="s">
        <v>392</v>
      </c>
      <c r="AG254" s="81" t="s">
        <v>50</v>
      </c>
      <c r="AH254" s="110" t="s">
        <v>51</v>
      </c>
      <c r="AI254" s="110" t="s">
        <v>53</v>
      </c>
      <c r="AJ254" s="110" t="s">
        <v>57</v>
      </c>
      <c r="AK254" s="110" t="s">
        <v>58</v>
      </c>
      <c r="AL254" s="174" t="s">
        <v>392</v>
      </c>
      <c r="AM254" s="174" t="s">
        <v>392</v>
      </c>
      <c r="AN254" s="174" t="s">
        <v>392</v>
      </c>
      <c r="AO254" s="174" t="s">
        <v>392</v>
      </c>
      <c r="AP254" s="174" t="s">
        <v>392</v>
      </c>
      <c r="AQ254" s="174" t="s">
        <v>392</v>
      </c>
      <c r="AR254" s="174" t="s">
        <v>392</v>
      </c>
      <c r="AS254" s="174" t="s">
        <v>392</v>
      </c>
      <c r="AT254" s="174" t="s">
        <v>392</v>
      </c>
      <c r="AU254" s="157" t="s">
        <v>392</v>
      </c>
    </row>
    <row r="255" spans="1:47" ht="12.75">
      <c r="A255" s="149" t="s">
        <v>326</v>
      </c>
      <c r="B255" s="109" t="s">
        <v>328</v>
      </c>
      <c r="C255" s="109"/>
      <c r="D255" s="173" t="s">
        <v>392</v>
      </c>
      <c r="E255" s="174" t="s">
        <v>392</v>
      </c>
      <c r="F255" s="174" t="s">
        <v>392</v>
      </c>
      <c r="G255" s="174" t="s">
        <v>392</v>
      </c>
      <c r="H255" s="174" t="s">
        <v>392</v>
      </c>
      <c r="I255" s="174" t="s">
        <v>392</v>
      </c>
      <c r="J255" s="177" t="s">
        <v>392</v>
      </c>
      <c r="K255" s="174" t="s">
        <v>392</v>
      </c>
      <c r="L255" s="174" t="s">
        <v>392</v>
      </c>
      <c r="M255" s="174" t="s">
        <v>392</v>
      </c>
      <c r="N255" s="174" t="s">
        <v>392</v>
      </c>
      <c r="O255" s="174" t="s">
        <v>392</v>
      </c>
      <c r="P255" s="174" t="s">
        <v>392</v>
      </c>
      <c r="Q255" s="174" t="s">
        <v>392</v>
      </c>
      <c r="R255" s="177" t="s">
        <v>392</v>
      </c>
      <c r="S255" s="148" t="s">
        <v>32</v>
      </c>
      <c r="T255" s="148" t="s">
        <v>35</v>
      </c>
      <c r="U255" s="148" t="s">
        <v>36</v>
      </c>
      <c r="V255" s="148" t="s">
        <v>39</v>
      </c>
      <c r="W255" s="148" t="s">
        <v>40</v>
      </c>
      <c r="X255" s="148" t="s">
        <v>41</v>
      </c>
      <c r="Y255" s="148" t="s">
        <v>397</v>
      </c>
      <c r="Z255" s="148" t="s">
        <v>44</v>
      </c>
      <c r="AA255" s="174" t="s">
        <v>392</v>
      </c>
      <c r="AB255" s="174" t="s">
        <v>392</v>
      </c>
      <c r="AC255" s="174" t="s">
        <v>392</v>
      </c>
      <c r="AD255" s="174" t="s">
        <v>392</v>
      </c>
      <c r="AE255" s="174" t="s">
        <v>392</v>
      </c>
      <c r="AF255" s="174" t="s">
        <v>392</v>
      </c>
      <c r="AG255" s="81" t="s">
        <v>50</v>
      </c>
      <c r="AH255" s="110" t="s">
        <v>51</v>
      </c>
      <c r="AI255" s="110" t="s">
        <v>53</v>
      </c>
      <c r="AJ255" s="110" t="s">
        <v>57</v>
      </c>
      <c r="AK255" s="110" t="s">
        <v>58</v>
      </c>
      <c r="AL255" s="174" t="s">
        <v>392</v>
      </c>
      <c r="AM255" s="174" t="s">
        <v>392</v>
      </c>
      <c r="AN255" s="174" t="s">
        <v>392</v>
      </c>
      <c r="AO255" s="174" t="s">
        <v>392</v>
      </c>
      <c r="AP255" s="174" t="s">
        <v>392</v>
      </c>
      <c r="AQ255" s="174" t="s">
        <v>392</v>
      </c>
      <c r="AR255" s="174" t="s">
        <v>392</v>
      </c>
      <c r="AS255" s="174" t="s">
        <v>392</v>
      </c>
      <c r="AT255" s="174" t="s">
        <v>392</v>
      </c>
      <c r="AU255" s="157" t="s">
        <v>392</v>
      </c>
    </row>
    <row r="256" spans="1:47" ht="12.75">
      <c r="A256" s="149" t="s">
        <v>329</v>
      </c>
      <c r="B256" s="109" t="s">
        <v>331</v>
      </c>
      <c r="C256" s="109"/>
      <c r="D256" s="173" t="s">
        <v>392</v>
      </c>
      <c r="E256" s="174" t="s">
        <v>392</v>
      </c>
      <c r="F256" s="174" t="s">
        <v>392</v>
      </c>
      <c r="G256" s="174" t="s">
        <v>392</v>
      </c>
      <c r="H256" s="174" t="s">
        <v>392</v>
      </c>
      <c r="I256" s="174" t="s">
        <v>392</v>
      </c>
      <c r="J256" s="177" t="s">
        <v>392</v>
      </c>
      <c r="K256" s="174" t="s">
        <v>392</v>
      </c>
      <c r="L256" s="174" t="s">
        <v>392</v>
      </c>
      <c r="M256" s="174" t="s">
        <v>392</v>
      </c>
      <c r="N256" s="174" t="s">
        <v>392</v>
      </c>
      <c r="O256" s="174" t="s">
        <v>392</v>
      </c>
      <c r="P256" s="174" t="s">
        <v>392</v>
      </c>
      <c r="Q256" s="174" t="s">
        <v>392</v>
      </c>
      <c r="R256" s="177" t="s">
        <v>392</v>
      </c>
      <c r="S256" s="148" t="s">
        <v>32</v>
      </c>
      <c r="T256" s="148" t="s">
        <v>35</v>
      </c>
      <c r="U256" s="148" t="s">
        <v>36</v>
      </c>
      <c r="V256" s="148" t="s">
        <v>39</v>
      </c>
      <c r="W256" s="148" t="s">
        <v>40</v>
      </c>
      <c r="X256" s="148" t="s">
        <v>41</v>
      </c>
      <c r="Y256" s="148" t="s">
        <v>397</v>
      </c>
      <c r="Z256" s="148" t="s">
        <v>44</v>
      </c>
      <c r="AA256" s="174" t="s">
        <v>392</v>
      </c>
      <c r="AB256" s="174" t="s">
        <v>392</v>
      </c>
      <c r="AC256" s="174" t="s">
        <v>392</v>
      </c>
      <c r="AD256" s="174" t="s">
        <v>392</v>
      </c>
      <c r="AE256" s="174" t="s">
        <v>392</v>
      </c>
      <c r="AF256" s="174" t="s">
        <v>392</v>
      </c>
      <c r="AG256" s="81" t="s">
        <v>50</v>
      </c>
      <c r="AH256" s="110" t="s">
        <v>51</v>
      </c>
      <c r="AI256" s="110" t="s">
        <v>53</v>
      </c>
      <c r="AJ256" s="110" t="s">
        <v>57</v>
      </c>
      <c r="AK256" s="110" t="s">
        <v>58</v>
      </c>
      <c r="AL256" s="174" t="s">
        <v>392</v>
      </c>
      <c r="AM256" s="174" t="s">
        <v>392</v>
      </c>
      <c r="AN256" s="174" t="s">
        <v>392</v>
      </c>
      <c r="AO256" s="174" t="s">
        <v>392</v>
      </c>
      <c r="AP256" s="174" t="s">
        <v>392</v>
      </c>
      <c r="AQ256" s="174" t="s">
        <v>392</v>
      </c>
      <c r="AR256" s="174" t="s">
        <v>392</v>
      </c>
      <c r="AS256" s="174" t="s">
        <v>392</v>
      </c>
      <c r="AT256" s="174" t="s">
        <v>392</v>
      </c>
      <c r="AU256" s="157" t="s">
        <v>392</v>
      </c>
    </row>
    <row r="257" spans="1:47" ht="12.75">
      <c r="A257" s="149" t="s">
        <v>332</v>
      </c>
      <c r="B257" s="109" t="s">
        <v>334</v>
      </c>
      <c r="C257" s="109"/>
      <c r="D257" s="173" t="s">
        <v>392</v>
      </c>
      <c r="E257" s="174" t="s">
        <v>392</v>
      </c>
      <c r="F257" s="174" t="s">
        <v>392</v>
      </c>
      <c r="G257" s="174" t="s">
        <v>392</v>
      </c>
      <c r="H257" s="174" t="s">
        <v>392</v>
      </c>
      <c r="I257" s="174" t="s">
        <v>392</v>
      </c>
      <c r="J257" s="177" t="s">
        <v>392</v>
      </c>
      <c r="K257" s="174" t="s">
        <v>392</v>
      </c>
      <c r="L257" s="174" t="s">
        <v>392</v>
      </c>
      <c r="M257" s="174" t="s">
        <v>392</v>
      </c>
      <c r="N257" s="174" t="s">
        <v>392</v>
      </c>
      <c r="O257" s="174" t="s">
        <v>392</v>
      </c>
      <c r="P257" s="174" t="s">
        <v>392</v>
      </c>
      <c r="Q257" s="174" t="s">
        <v>392</v>
      </c>
      <c r="R257" s="177" t="s">
        <v>392</v>
      </c>
      <c r="S257" s="148" t="s">
        <v>32</v>
      </c>
      <c r="T257" s="148" t="s">
        <v>35</v>
      </c>
      <c r="U257" s="148" t="s">
        <v>36</v>
      </c>
      <c r="V257" s="148" t="s">
        <v>39</v>
      </c>
      <c r="W257" s="148" t="s">
        <v>40</v>
      </c>
      <c r="X257" s="148" t="s">
        <v>41</v>
      </c>
      <c r="Y257" s="148" t="s">
        <v>397</v>
      </c>
      <c r="Z257" s="148" t="s">
        <v>44</v>
      </c>
      <c r="AA257" s="174" t="s">
        <v>392</v>
      </c>
      <c r="AB257" s="174" t="s">
        <v>392</v>
      </c>
      <c r="AC257" s="174" t="s">
        <v>392</v>
      </c>
      <c r="AD257" s="174" t="s">
        <v>392</v>
      </c>
      <c r="AE257" s="174" t="s">
        <v>392</v>
      </c>
      <c r="AF257" s="174" t="s">
        <v>392</v>
      </c>
      <c r="AG257" s="81" t="s">
        <v>50</v>
      </c>
      <c r="AH257" s="110" t="s">
        <v>51</v>
      </c>
      <c r="AI257" s="110" t="s">
        <v>53</v>
      </c>
      <c r="AJ257" s="110" t="s">
        <v>57</v>
      </c>
      <c r="AK257" s="110" t="s">
        <v>58</v>
      </c>
      <c r="AL257" s="174" t="s">
        <v>392</v>
      </c>
      <c r="AM257" s="174" t="s">
        <v>392</v>
      </c>
      <c r="AN257" s="174" t="s">
        <v>392</v>
      </c>
      <c r="AO257" s="174" t="s">
        <v>392</v>
      </c>
      <c r="AP257" s="174" t="s">
        <v>392</v>
      </c>
      <c r="AQ257" s="174" t="s">
        <v>392</v>
      </c>
      <c r="AR257" s="174" t="s">
        <v>392</v>
      </c>
      <c r="AS257" s="174" t="s">
        <v>392</v>
      </c>
      <c r="AT257" s="174" t="s">
        <v>392</v>
      </c>
      <c r="AU257" s="157" t="s">
        <v>392</v>
      </c>
    </row>
    <row r="258" spans="1:47" ht="12.75">
      <c r="A258" s="149" t="s">
        <v>335</v>
      </c>
      <c r="B258" s="109" t="s">
        <v>336</v>
      </c>
      <c r="C258" s="109"/>
      <c r="D258" s="173" t="s">
        <v>392</v>
      </c>
      <c r="E258" s="174" t="s">
        <v>392</v>
      </c>
      <c r="F258" s="174" t="s">
        <v>392</v>
      </c>
      <c r="G258" s="174" t="s">
        <v>392</v>
      </c>
      <c r="H258" s="174" t="s">
        <v>392</v>
      </c>
      <c r="I258" s="174" t="s">
        <v>392</v>
      </c>
      <c r="J258" s="177" t="s">
        <v>392</v>
      </c>
      <c r="K258" s="174" t="s">
        <v>392</v>
      </c>
      <c r="L258" s="174" t="s">
        <v>392</v>
      </c>
      <c r="M258" s="174" t="s">
        <v>392</v>
      </c>
      <c r="N258" s="174" t="s">
        <v>392</v>
      </c>
      <c r="O258" s="174" t="s">
        <v>392</v>
      </c>
      <c r="P258" s="174" t="s">
        <v>392</v>
      </c>
      <c r="Q258" s="174" t="s">
        <v>392</v>
      </c>
      <c r="R258" s="177" t="s">
        <v>392</v>
      </c>
      <c r="S258" s="148" t="s">
        <v>32</v>
      </c>
      <c r="T258" s="148" t="s">
        <v>35</v>
      </c>
      <c r="U258" s="148" t="s">
        <v>36</v>
      </c>
      <c r="V258" s="148" t="s">
        <v>39</v>
      </c>
      <c r="W258" s="148" t="s">
        <v>40</v>
      </c>
      <c r="X258" s="148" t="s">
        <v>41</v>
      </c>
      <c r="Y258" s="148" t="s">
        <v>397</v>
      </c>
      <c r="Z258" s="148" t="s">
        <v>44</v>
      </c>
      <c r="AA258" s="174" t="s">
        <v>392</v>
      </c>
      <c r="AB258" s="174" t="s">
        <v>392</v>
      </c>
      <c r="AC258" s="174" t="s">
        <v>392</v>
      </c>
      <c r="AD258" s="174" t="s">
        <v>392</v>
      </c>
      <c r="AE258" s="174" t="s">
        <v>392</v>
      </c>
      <c r="AF258" s="174" t="s">
        <v>392</v>
      </c>
      <c r="AG258" s="81" t="s">
        <v>50</v>
      </c>
      <c r="AH258" s="110" t="s">
        <v>51</v>
      </c>
      <c r="AI258" s="110" t="s">
        <v>53</v>
      </c>
      <c r="AJ258" s="110" t="s">
        <v>57</v>
      </c>
      <c r="AK258" s="110" t="s">
        <v>58</v>
      </c>
      <c r="AL258" s="174" t="s">
        <v>392</v>
      </c>
      <c r="AM258" s="174" t="s">
        <v>392</v>
      </c>
      <c r="AN258" s="174" t="s">
        <v>392</v>
      </c>
      <c r="AO258" s="174" t="s">
        <v>392</v>
      </c>
      <c r="AP258" s="174" t="s">
        <v>392</v>
      </c>
      <c r="AQ258" s="174" t="s">
        <v>392</v>
      </c>
      <c r="AR258" s="174" t="s">
        <v>392</v>
      </c>
      <c r="AS258" s="174" t="s">
        <v>392</v>
      </c>
      <c r="AT258" s="174" t="s">
        <v>392</v>
      </c>
      <c r="AU258" s="157" t="s">
        <v>392</v>
      </c>
    </row>
    <row r="259" spans="1:47" ht="12.75">
      <c r="A259" s="149" t="s">
        <v>337</v>
      </c>
      <c r="B259" s="109" t="s">
        <v>339</v>
      </c>
      <c r="C259" s="109"/>
      <c r="D259" s="173" t="s">
        <v>392</v>
      </c>
      <c r="E259" s="174" t="s">
        <v>392</v>
      </c>
      <c r="F259" s="174" t="s">
        <v>392</v>
      </c>
      <c r="G259" s="174" t="s">
        <v>392</v>
      </c>
      <c r="H259" s="174" t="s">
        <v>392</v>
      </c>
      <c r="I259" s="174" t="s">
        <v>392</v>
      </c>
      <c r="J259" s="177" t="s">
        <v>392</v>
      </c>
      <c r="K259" s="174" t="s">
        <v>392</v>
      </c>
      <c r="L259" s="174" t="s">
        <v>392</v>
      </c>
      <c r="M259" s="174" t="s">
        <v>392</v>
      </c>
      <c r="N259" s="174" t="s">
        <v>392</v>
      </c>
      <c r="O259" s="174" t="s">
        <v>392</v>
      </c>
      <c r="P259" s="174" t="s">
        <v>392</v>
      </c>
      <c r="Q259" s="174" t="s">
        <v>392</v>
      </c>
      <c r="R259" s="177" t="s">
        <v>392</v>
      </c>
      <c r="S259" s="148" t="s">
        <v>32</v>
      </c>
      <c r="T259" s="148" t="s">
        <v>35</v>
      </c>
      <c r="U259" s="148" t="s">
        <v>36</v>
      </c>
      <c r="V259" s="148" t="s">
        <v>39</v>
      </c>
      <c r="W259" s="148" t="s">
        <v>40</v>
      </c>
      <c r="X259" s="148" t="s">
        <v>41</v>
      </c>
      <c r="Y259" s="148" t="s">
        <v>397</v>
      </c>
      <c r="Z259" s="148" t="s">
        <v>44</v>
      </c>
      <c r="AA259" s="174" t="s">
        <v>392</v>
      </c>
      <c r="AB259" s="174" t="s">
        <v>392</v>
      </c>
      <c r="AC259" s="174" t="s">
        <v>392</v>
      </c>
      <c r="AD259" s="174" t="s">
        <v>392</v>
      </c>
      <c r="AE259" s="174" t="s">
        <v>392</v>
      </c>
      <c r="AF259" s="174" t="s">
        <v>392</v>
      </c>
      <c r="AG259" s="81" t="s">
        <v>50</v>
      </c>
      <c r="AH259" s="110" t="s">
        <v>51</v>
      </c>
      <c r="AI259" s="110" t="s">
        <v>53</v>
      </c>
      <c r="AJ259" s="110" t="s">
        <v>57</v>
      </c>
      <c r="AK259" s="110" t="s">
        <v>58</v>
      </c>
      <c r="AL259" s="174" t="s">
        <v>392</v>
      </c>
      <c r="AM259" s="174" t="s">
        <v>392</v>
      </c>
      <c r="AN259" s="174" t="s">
        <v>392</v>
      </c>
      <c r="AO259" s="174" t="s">
        <v>392</v>
      </c>
      <c r="AP259" s="174" t="s">
        <v>392</v>
      </c>
      <c r="AQ259" s="174" t="s">
        <v>392</v>
      </c>
      <c r="AR259" s="174" t="s">
        <v>392</v>
      </c>
      <c r="AS259" s="174" t="s">
        <v>392</v>
      </c>
      <c r="AT259" s="174" t="s">
        <v>392</v>
      </c>
      <c r="AU259" s="157" t="s">
        <v>392</v>
      </c>
    </row>
    <row r="260" spans="1:47" ht="12.75">
      <c r="A260" s="149" t="s">
        <v>340</v>
      </c>
      <c r="B260" s="150" t="s">
        <v>398</v>
      </c>
      <c r="C260" s="109"/>
      <c r="D260" s="173" t="s">
        <v>392</v>
      </c>
      <c r="E260" s="174" t="s">
        <v>392</v>
      </c>
      <c r="F260" s="174" t="s">
        <v>392</v>
      </c>
      <c r="G260" s="174" t="s">
        <v>392</v>
      </c>
      <c r="H260" s="174" t="s">
        <v>392</v>
      </c>
      <c r="I260" s="174" t="s">
        <v>392</v>
      </c>
      <c r="J260" s="177" t="s">
        <v>392</v>
      </c>
      <c r="K260" s="174" t="s">
        <v>392</v>
      </c>
      <c r="L260" s="174" t="s">
        <v>392</v>
      </c>
      <c r="M260" s="174" t="s">
        <v>392</v>
      </c>
      <c r="N260" s="174" t="s">
        <v>392</v>
      </c>
      <c r="O260" s="174" t="s">
        <v>392</v>
      </c>
      <c r="P260" s="174" t="s">
        <v>392</v>
      </c>
      <c r="Q260" s="174" t="s">
        <v>392</v>
      </c>
      <c r="R260" s="177" t="s">
        <v>392</v>
      </c>
      <c r="S260" s="174" t="s">
        <v>392</v>
      </c>
      <c r="T260" s="174" t="s">
        <v>392</v>
      </c>
      <c r="U260" s="174" t="s">
        <v>392</v>
      </c>
      <c r="V260" s="174" t="s">
        <v>392</v>
      </c>
      <c r="W260" s="174" t="s">
        <v>392</v>
      </c>
      <c r="X260" s="174" t="s">
        <v>392</v>
      </c>
      <c r="Y260" s="174" t="s">
        <v>392</v>
      </c>
      <c r="Z260" s="174" t="s">
        <v>392</v>
      </c>
      <c r="AA260" s="174" t="s">
        <v>392</v>
      </c>
      <c r="AB260" s="174" t="s">
        <v>392</v>
      </c>
      <c r="AC260" s="174" t="s">
        <v>392</v>
      </c>
      <c r="AD260" s="174" t="s">
        <v>392</v>
      </c>
      <c r="AE260" s="174" t="s">
        <v>392</v>
      </c>
      <c r="AF260" s="174" t="s">
        <v>392</v>
      </c>
      <c r="AG260" s="158" t="s">
        <v>392</v>
      </c>
      <c r="AH260" s="150" t="s">
        <v>392</v>
      </c>
      <c r="AI260" s="150" t="s">
        <v>392</v>
      </c>
      <c r="AJ260" s="150" t="s">
        <v>392</v>
      </c>
      <c r="AK260" s="150" t="s">
        <v>392</v>
      </c>
      <c r="AL260" s="174" t="s">
        <v>392</v>
      </c>
      <c r="AM260" s="174" t="s">
        <v>392</v>
      </c>
      <c r="AN260" s="174" t="s">
        <v>392</v>
      </c>
      <c r="AO260" s="174" t="s">
        <v>392</v>
      </c>
      <c r="AP260" s="174" t="s">
        <v>392</v>
      </c>
      <c r="AQ260" s="174" t="s">
        <v>392</v>
      </c>
      <c r="AR260" s="174" t="s">
        <v>392</v>
      </c>
      <c r="AS260" s="174" t="s">
        <v>392</v>
      </c>
      <c r="AT260" s="174" t="s">
        <v>392</v>
      </c>
      <c r="AU260" s="157" t="s">
        <v>392</v>
      </c>
    </row>
    <row r="261" spans="1:47" ht="12.75">
      <c r="A261" s="149" t="s">
        <v>342</v>
      </c>
      <c r="B261" s="150" t="s">
        <v>398</v>
      </c>
      <c r="C261" s="109"/>
      <c r="D261" s="173" t="s">
        <v>392</v>
      </c>
      <c r="E261" s="174" t="s">
        <v>392</v>
      </c>
      <c r="F261" s="174" t="s">
        <v>392</v>
      </c>
      <c r="G261" s="174" t="s">
        <v>392</v>
      </c>
      <c r="H261" s="174" t="s">
        <v>392</v>
      </c>
      <c r="I261" s="174" t="s">
        <v>392</v>
      </c>
      <c r="J261" s="177" t="s">
        <v>392</v>
      </c>
      <c r="K261" s="174" t="s">
        <v>392</v>
      </c>
      <c r="L261" s="174" t="s">
        <v>392</v>
      </c>
      <c r="M261" s="174" t="s">
        <v>392</v>
      </c>
      <c r="N261" s="174" t="s">
        <v>392</v>
      </c>
      <c r="O261" s="174" t="s">
        <v>392</v>
      </c>
      <c r="P261" s="174" t="s">
        <v>392</v>
      </c>
      <c r="Q261" s="174" t="s">
        <v>392</v>
      </c>
      <c r="R261" s="177" t="s">
        <v>392</v>
      </c>
      <c r="S261" s="174" t="s">
        <v>392</v>
      </c>
      <c r="T261" s="174" t="s">
        <v>392</v>
      </c>
      <c r="U261" s="174" t="s">
        <v>392</v>
      </c>
      <c r="V261" s="174" t="s">
        <v>392</v>
      </c>
      <c r="W261" s="174" t="s">
        <v>392</v>
      </c>
      <c r="X261" s="174" t="s">
        <v>392</v>
      </c>
      <c r="Y261" s="174" t="s">
        <v>392</v>
      </c>
      <c r="Z261" s="174" t="s">
        <v>392</v>
      </c>
      <c r="AA261" s="174" t="s">
        <v>392</v>
      </c>
      <c r="AB261" s="174" t="s">
        <v>392</v>
      </c>
      <c r="AC261" s="174" t="s">
        <v>392</v>
      </c>
      <c r="AD261" s="174" t="s">
        <v>392</v>
      </c>
      <c r="AE261" s="174" t="s">
        <v>392</v>
      </c>
      <c r="AF261" s="174" t="s">
        <v>392</v>
      </c>
      <c r="AG261" s="158" t="s">
        <v>392</v>
      </c>
      <c r="AH261" s="150" t="s">
        <v>392</v>
      </c>
      <c r="AI261" s="150" t="s">
        <v>392</v>
      </c>
      <c r="AJ261" s="150" t="s">
        <v>392</v>
      </c>
      <c r="AK261" s="150" t="s">
        <v>392</v>
      </c>
      <c r="AL261" s="174" t="s">
        <v>392</v>
      </c>
      <c r="AM261" s="174" t="s">
        <v>392</v>
      </c>
      <c r="AN261" s="174" t="s">
        <v>392</v>
      </c>
      <c r="AO261" s="174" t="s">
        <v>392</v>
      </c>
      <c r="AP261" s="174" t="s">
        <v>392</v>
      </c>
      <c r="AQ261" s="174" t="s">
        <v>392</v>
      </c>
      <c r="AR261" s="174" t="s">
        <v>392</v>
      </c>
      <c r="AS261" s="174" t="s">
        <v>392</v>
      </c>
      <c r="AT261" s="174" t="s">
        <v>392</v>
      </c>
      <c r="AU261" s="157" t="s">
        <v>392</v>
      </c>
    </row>
    <row r="262" spans="1:47" ht="12.75">
      <c r="A262" s="149" t="s">
        <v>344</v>
      </c>
      <c r="B262" s="150" t="s">
        <v>398</v>
      </c>
      <c r="C262" s="109"/>
      <c r="D262" s="173" t="s">
        <v>392</v>
      </c>
      <c r="E262" s="174" t="s">
        <v>392</v>
      </c>
      <c r="F262" s="174" t="s">
        <v>392</v>
      </c>
      <c r="G262" s="174" t="s">
        <v>392</v>
      </c>
      <c r="H262" s="174" t="s">
        <v>392</v>
      </c>
      <c r="I262" s="174" t="s">
        <v>392</v>
      </c>
      <c r="J262" s="177" t="s">
        <v>392</v>
      </c>
      <c r="K262" s="174" t="s">
        <v>392</v>
      </c>
      <c r="L262" s="174" t="s">
        <v>392</v>
      </c>
      <c r="M262" s="174" t="s">
        <v>392</v>
      </c>
      <c r="N262" s="174" t="s">
        <v>392</v>
      </c>
      <c r="O262" s="174" t="s">
        <v>392</v>
      </c>
      <c r="P262" s="174" t="s">
        <v>392</v>
      </c>
      <c r="Q262" s="174" t="s">
        <v>392</v>
      </c>
      <c r="R262" s="177" t="s">
        <v>392</v>
      </c>
      <c r="S262" s="174" t="s">
        <v>392</v>
      </c>
      <c r="T262" s="174" t="s">
        <v>392</v>
      </c>
      <c r="U262" s="174" t="s">
        <v>392</v>
      </c>
      <c r="V262" s="174" t="s">
        <v>392</v>
      </c>
      <c r="W262" s="174" t="s">
        <v>392</v>
      </c>
      <c r="X262" s="174" t="s">
        <v>392</v>
      </c>
      <c r="Y262" s="174" t="s">
        <v>392</v>
      </c>
      <c r="Z262" s="174" t="s">
        <v>392</v>
      </c>
      <c r="AA262" s="174" t="s">
        <v>392</v>
      </c>
      <c r="AB262" s="174" t="s">
        <v>392</v>
      </c>
      <c r="AC262" s="174" t="s">
        <v>392</v>
      </c>
      <c r="AD262" s="174" t="s">
        <v>392</v>
      </c>
      <c r="AE262" s="174" t="s">
        <v>392</v>
      </c>
      <c r="AF262" s="174" t="s">
        <v>392</v>
      </c>
      <c r="AG262" s="158" t="s">
        <v>392</v>
      </c>
      <c r="AH262" s="150" t="s">
        <v>392</v>
      </c>
      <c r="AI262" s="150" t="s">
        <v>392</v>
      </c>
      <c r="AJ262" s="150" t="s">
        <v>392</v>
      </c>
      <c r="AK262" s="150" t="s">
        <v>392</v>
      </c>
      <c r="AL262" s="174" t="s">
        <v>392</v>
      </c>
      <c r="AM262" s="174" t="s">
        <v>392</v>
      </c>
      <c r="AN262" s="174" t="s">
        <v>392</v>
      </c>
      <c r="AO262" s="174" t="s">
        <v>392</v>
      </c>
      <c r="AP262" s="174" t="s">
        <v>392</v>
      </c>
      <c r="AQ262" s="174" t="s">
        <v>392</v>
      </c>
      <c r="AR262" s="174" t="s">
        <v>392</v>
      </c>
      <c r="AS262" s="174" t="s">
        <v>392</v>
      </c>
      <c r="AT262" s="174" t="s">
        <v>392</v>
      </c>
      <c r="AU262" s="157" t="s">
        <v>392</v>
      </c>
    </row>
    <row r="263" spans="1:47" ht="12.75">
      <c r="A263" s="149" t="s">
        <v>346</v>
      </c>
      <c r="B263" s="109" t="s">
        <v>348</v>
      </c>
      <c r="C263" s="109"/>
      <c r="D263" s="173" t="s">
        <v>392</v>
      </c>
      <c r="E263" s="174" t="s">
        <v>392</v>
      </c>
      <c r="F263" s="174" t="s">
        <v>392</v>
      </c>
      <c r="G263" s="174" t="s">
        <v>392</v>
      </c>
      <c r="H263" s="174" t="s">
        <v>392</v>
      </c>
      <c r="I263" s="174" t="s">
        <v>392</v>
      </c>
      <c r="J263" s="177" t="s">
        <v>392</v>
      </c>
      <c r="K263" s="174" t="s">
        <v>392</v>
      </c>
      <c r="L263" s="174" t="s">
        <v>392</v>
      </c>
      <c r="M263" s="174" t="s">
        <v>392</v>
      </c>
      <c r="N263" s="174" t="s">
        <v>392</v>
      </c>
      <c r="O263" s="174" t="s">
        <v>392</v>
      </c>
      <c r="P263" s="174" t="s">
        <v>392</v>
      </c>
      <c r="Q263" s="174" t="s">
        <v>392</v>
      </c>
      <c r="R263" s="177" t="s">
        <v>392</v>
      </c>
      <c r="S263" s="148" t="s">
        <v>32</v>
      </c>
      <c r="T263" s="148" t="s">
        <v>35</v>
      </c>
      <c r="U263" s="148" t="s">
        <v>36</v>
      </c>
      <c r="V263" s="148" t="s">
        <v>39</v>
      </c>
      <c r="W263" s="148" t="s">
        <v>40</v>
      </c>
      <c r="X263" s="148" t="s">
        <v>41</v>
      </c>
      <c r="Y263" s="148" t="s">
        <v>397</v>
      </c>
      <c r="Z263" s="148" t="s">
        <v>44</v>
      </c>
      <c r="AA263" s="174" t="s">
        <v>392</v>
      </c>
      <c r="AB263" s="174" t="s">
        <v>392</v>
      </c>
      <c r="AC263" s="174" t="s">
        <v>392</v>
      </c>
      <c r="AD263" s="174" t="s">
        <v>392</v>
      </c>
      <c r="AE263" s="174" t="s">
        <v>392</v>
      </c>
      <c r="AF263" s="174" t="s">
        <v>392</v>
      </c>
      <c r="AG263" s="81" t="s">
        <v>50</v>
      </c>
      <c r="AH263" s="110" t="s">
        <v>51</v>
      </c>
      <c r="AI263" s="110" t="s">
        <v>53</v>
      </c>
      <c r="AJ263" s="110" t="s">
        <v>57</v>
      </c>
      <c r="AK263" s="110" t="s">
        <v>58</v>
      </c>
      <c r="AL263" s="174" t="s">
        <v>392</v>
      </c>
      <c r="AM263" s="174" t="s">
        <v>392</v>
      </c>
      <c r="AN263" s="174" t="s">
        <v>392</v>
      </c>
      <c r="AO263" s="174" t="s">
        <v>392</v>
      </c>
      <c r="AP263" s="174" t="s">
        <v>392</v>
      </c>
      <c r="AQ263" s="174" t="s">
        <v>392</v>
      </c>
      <c r="AR263" s="174" t="s">
        <v>392</v>
      </c>
      <c r="AS263" s="174" t="s">
        <v>392</v>
      </c>
      <c r="AT263" s="174" t="s">
        <v>392</v>
      </c>
      <c r="AU263" s="157" t="s">
        <v>392</v>
      </c>
    </row>
    <row r="264" spans="1:47" ht="12.75">
      <c r="A264" s="149" t="s">
        <v>349</v>
      </c>
      <c r="B264" s="109" t="s">
        <v>351</v>
      </c>
      <c r="C264" s="109"/>
      <c r="D264" s="173" t="s">
        <v>392</v>
      </c>
      <c r="E264" s="174" t="s">
        <v>392</v>
      </c>
      <c r="F264" s="174" t="s">
        <v>392</v>
      </c>
      <c r="G264" s="174" t="s">
        <v>392</v>
      </c>
      <c r="H264" s="174" t="s">
        <v>392</v>
      </c>
      <c r="I264" s="174" t="s">
        <v>392</v>
      </c>
      <c r="J264" s="177" t="s">
        <v>392</v>
      </c>
      <c r="K264" s="174" t="s">
        <v>392</v>
      </c>
      <c r="L264" s="174" t="s">
        <v>392</v>
      </c>
      <c r="M264" s="174" t="s">
        <v>392</v>
      </c>
      <c r="N264" s="174" t="s">
        <v>392</v>
      </c>
      <c r="O264" s="174" t="s">
        <v>392</v>
      </c>
      <c r="P264" s="174" t="s">
        <v>392</v>
      </c>
      <c r="Q264" s="174" t="s">
        <v>392</v>
      </c>
      <c r="R264" s="177" t="s">
        <v>392</v>
      </c>
      <c r="S264" s="148" t="s">
        <v>32</v>
      </c>
      <c r="T264" s="148" t="s">
        <v>35</v>
      </c>
      <c r="U264" s="148" t="s">
        <v>36</v>
      </c>
      <c r="V264" s="148" t="s">
        <v>39</v>
      </c>
      <c r="W264" s="148" t="s">
        <v>40</v>
      </c>
      <c r="X264" s="148" t="s">
        <v>41</v>
      </c>
      <c r="Y264" s="148" t="s">
        <v>397</v>
      </c>
      <c r="Z264" s="148" t="s">
        <v>44</v>
      </c>
      <c r="AA264" s="174" t="s">
        <v>392</v>
      </c>
      <c r="AB264" s="174" t="s">
        <v>392</v>
      </c>
      <c r="AC264" s="174" t="s">
        <v>392</v>
      </c>
      <c r="AD264" s="174" t="s">
        <v>392</v>
      </c>
      <c r="AE264" s="174" t="s">
        <v>392</v>
      </c>
      <c r="AF264" s="174" t="s">
        <v>392</v>
      </c>
      <c r="AG264" s="81" t="s">
        <v>50</v>
      </c>
      <c r="AH264" s="110" t="s">
        <v>51</v>
      </c>
      <c r="AI264" s="110" t="s">
        <v>53</v>
      </c>
      <c r="AJ264" s="110" t="s">
        <v>57</v>
      </c>
      <c r="AK264" s="110" t="s">
        <v>58</v>
      </c>
      <c r="AL264" s="174" t="s">
        <v>392</v>
      </c>
      <c r="AM264" s="174" t="s">
        <v>392</v>
      </c>
      <c r="AN264" s="174" t="s">
        <v>392</v>
      </c>
      <c r="AO264" s="174" t="s">
        <v>392</v>
      </c>
      <c r="AP264" s="174" t="s">
        <v>392</v>
      </c>
      <c r="AQ264" s="174" t="s">
        <v>392</v>
      </c>
      <c r="AR264" s="174" t="s">
        <v>392</v>
      </c>
      <c r="AS264" s="174" t="s">
        <v>392</v>
      </c>
      <c r="AT264" s="174" t="s">
        <v>392</v>
      </c>
      <c r="AU264" s="157" t="s">
        <v>392</v>
      </c>
    </row>
    <row r="265" spans="1:47" ht="12.75">
      <c r="A265" s="149" t="s">
        <v>424</v>
      </c>
      <c r="B265" s="109" t="s">
        <v>354</v>
      </c>
      <c r="C265" s="109"/>
      <c r="D265" s="173" t="s">
        <v>392</v>
      </c>
      <c r="E265" s="174" t="s">
        <v>392</v>
      </c>
      <c r="F265" s="174" t="s">
        <v>392</v>
      </c>
      <c r="G265" s="174" t="s">
        <v>392</v>
      </c>
      <c r="H265" s="174" t="s">
        <v>392</v>
      </c>
      <c r="I265" s="174" t="s">
        <v>392</v>
      </c>
      <c r="J265" s="177" t="s">
        <v>392</v>
      </c>
      <c r="K265" s="174" t="s">
        <v>392</v>
      </c>
      <c r="L265" s="174" t="s">
        <v>392</v>
      </c>
      <c r="M265" s="174" t="s">
        <v>392</v>
      </c>
      <c r="N265" s="174" t="s">
        <v>392</v>
      </c>
      <c r="O265" s="174" t="s">
        <v>392</v>
      </c>
      <c r="P265" s="174" t="s">
        <v>392</v>
      </c>
      <c r="Q265" s="174" t="s">
        <v>392</v>
      </c>
      <c r="R265" s="177" t="s">
        <v>392</v>
      </c>
      <c r="S265" s="148" t="s">
        <v>32</v>
      </c>
      <c r="T265" s="148" t="s">
        <v>35</v>
      </c>
      <c r="U265" s="148" t="s">
        <v>36</v>
      </c>
      <c r="V265" s="148" t="s">
        <v>39</v>
      </c>
      <c r="W265" s="148" t="s">
        <v>40</v>
      </c>
      <c r="X265" s="148" t="s">
        <v>41</v>
      </c>
      <c r="Y265" s="148" t="s">
        <v>397</v>
      </c>
      <c r="Z265" s="148" t="s">
        <v>44</v>
      </c>
      <c r="AA265" s="174" t="s">
        <v>392</v>
      </c>
      <c r="AB265" s="174" t="s">
        <v>392</v>
      </c>
      <c r="AC265" s="174" t="s">
        <v>392</v>
      </c>
      <c r="AD265" s="174" t="s">
        <v>392</v>
      </c>
      <c r="AE265" s="174" t="s">
        <v>392</v>
      </c>
      <c r="AF265" s="174" t="s">
        <v>392</v>
      </c>
      <c r="AG265" s="81" t="s">
        <v>50</v>
      </c>
      <c r="AH265" s="110" t="s">
        <v>51</v>
      </c>
      <c r="AI265" s="110" t="s">
        <v>53</v>
      </c>
      <c r="AJ265" s="110" t="s">
        <v>57</v>
      </c>
      <c r="AK265" s="110" t="s">
        <v>58</v>
      </c>
      <c r="AL265" s="174" t="s">
        <v>392</v>
      </c>
      <c r="AM265" s="174" t="s">
        <v>392</v>
      </c>
      <c r="AN265" s="174" t="s">
        <v>392</v>
      </c>
      <c r="AO265" s="174" t="s">
        <v>392</v>
      </c>
      <c r="AP265" s="174" t="s">
        <v>392</v>
      </c>
      <c r="AQ265" s="174" t="s">
        <v>392</v>
      </c>
      <c r="AR265" s="174" t="s">
        <v>392</v>
      </c>
      <c r="AS265" s="174" t="s">
        <v>392</v>
      </c>
      <c r="AT265" s="174" t="s">
        <v>392</v>
      </c>
      <c r="AU265" s="157" t="s">
        <v>392</v>
      </c>
    </row>
    <row r="266" spans="1:47" ht="12.75">
      <c r="A266" s="149" t="s">
        <v>355</v>
      </c>
      <c r="B266" s="109" t="s">
        <v>357</v>
      </c>
      <c r="C266" s="109"/>
      <c r="D266" s="173" t="s">
        <v>392</v>
      </c>
      <c r="E266" s="174" t="s">
        <v>392</v>
      </c>
      <c r="F266" s="174" t="s">
        <v>392</v>
      </c>
      <c r="G266" s="174" t="s">
        <v>392</v>
      </c>
      <c r="H266" s="174" t="s">
        <v>392</v>
      </c>
      <c r="I266" s="174" t="s">
        <v>392</v>
      </c>
      <c r="J266" s="177" t="s">
        <v>392</v>
      </c>
      <c r="K266" s="174" t="s">
        <v>392</v>
      </c>
      <c r="L266" s="174" t="s">
        <v>392</v>
      </c>
      <c r="M266" s="174" t="s">
        <v>392</v>
      </c>
      <c r="N266" s="174" t="s">
        <v>392</v>
      </c>
      <c r="O266" s="174" t="s">
        <v>392</v>
      </c>
      <c r="P266" s="174" t="s">
        <v>392</v>
      </c>
      <c r="Q266" s="174" t="s">
        <v>392</v>
      </c>
      <c r="R266" s="177" t="s">
        <v>392</v>
      </c>
      <c r="S266" s="148" t="s">
        <v>32</v>
      </c>
      <c r="T266" s="148" t="s">
        <v>35</v>
      </c>
      <c r="U266" s="148" t="s">
        <v>36</v>
      </c>
      <c r="V266" s="148" t="s">
        <v>39</v>
      </c>
      <c r="W266" s="148" t="s">
        <v>40</v>
      </c>
      <c r="X266" s="148" t="s">
        <v>41</v>
      </c>
      <c r="Y266" s="148" t="s">
        <v>397</v>
      </c>
      <c r="Z266" s="148" t="s">
        <v>44</v>
      </c>
      <c r="AA266" s="174" t="s">
        <v>392</v>
      </c>
      <c r="AB266" s="174" t="s">
        <v>392</v>
      </c>
      <c r="AC266" s="174" t="s">
        <v>392</v>
      </c>
      <c r="AD266" s="174" t="s">
        <v>392</v>
      </c>
      <c r="AE266" s="174" t="s">
        <v>392</v>
      </c>
      <c r="AF266" s="174" t="s">
        <v>392</v>
      </c>
      <c r="AG266" s="81" t="s">
        <v>50</v>
      </c>
      <c r="AH266" s="110" t="s">
        <v>51</v>
      </c>
      <c r="AI266" s="110" t="s">
        <v>53</v>
      </c>
      <c r="AJ266" s="110" t="s">
        <v>57</v>
      </c>
      <c r="AK266" s="110" t="s">
        <v>58</v>
      </c>
      <c r="AL266" s="174" t="s">
        <v>392</v>
      </c>
      <c r="AM266" s="174" t="s">
        <v>392</v>
      </c>
      <c r="AN266" s="174" t="s">
        <v>392</v>
      </c>
      <c r="AO266" s="174" t="s">
        <v>392</v>
      </c>
      <c r="AP266" s="174" t="s">
        <v>392</v>
      </c>
      <c r="AQ266" s="174" t="s">
        <v>392</v>
      </c>
      <c r="AR266" s="174" t="s">
        <v>392</v>
      </c>
      <c r="AS266" s="174" t="s">
        <v>392</v>
      </c>
      <c r="AT266" s="174" t="s">
        <v>392</v>
      </c>
      <c r="AU266" s="157" t="s">
        <v>392</v>
      </c>
    </row>
    <row r="267" spans="1:47" ht="12.75">
      <c r="A267" s="149" t="s">
        <v>358</v>
      </c>
      <c r="B267" s="109" t="s">
        <v>360</v>
      </c>
      <c r="C267" s="109"/>
      <c r="D267" s="173" t="s">
        <v>392</v>
      </c>
      <c r="E267" s="174" t="s">
        <v>392</v>
      </c>
      <c r="F267" s="174" t="s">
        <v>392</v>
      </c>
      <c r="G267" s="174" t="s">
        <v>392</v>
      </c>
      <c r="H267" s="174" t="s">
        <v>392</v>
      </c>
      <c r="I267" s="174" t="s">
        <v>392</v>
      </c>
      <c r="J267" s="177" t="s">
        <v>392</v>
      </c>
      <c r="K267" s="174" t="s">
        <v>392</v>
      </c>
      <c r="L267" s="174" t="s">
        <v>392</v>
      </c>
      <c r="M267" s="174" t="s">
        <v>392</v>
      </c>
      <c r="N267" s="174" t="s">
        <v>392</v>
      </c>
      <c r="O267" s="174" t="s">
        <v>392</v>
      </c>
      <c r="P267" s="174" t="s">
        <v>392</v>
      </c>
      <c r="Q267" s="174" t="s">
        <v>392</v>
      </c>
      <c r="R267" s="177" t="s">
        <v>392</v>
      </c>
      <c r="S267" s="148" t="s">
        <v>32</v>
      </c>
      <c r="T267" s="148" t="s">
        <v>35</v>
      </c>
      <c r="U267" s="148" t="s">
        <v>36</v>
      </c>
      <c r="V267" s="148" t="s">
        <v>39</v>
      </c>
      <c r="W267" s="148" t="s">
        <v>40</v>
      </c>
      <c r="X267" s="148" t="s">
        <v>41</v>
      </c>
      <c r="Y267" s="148" t="s">
        <v>397</v>
      </c>
      <c r="Z267" s="148" t="s">
        <v>44</v>
      </c>
      <c r="AA267" s="174" t="s">
        <v>392</v>
      </c>
      <c r="AB267" s="174" t="s">
        <v>392</v>
      </c>
      <c r="AC267" s="174" t="s">
        <v>392</v>
      </c>
      <c r="AD267" s="174" t="s">
        <v>392</v>
      </c>
      <c r="AE267" s="174" t="s">
        <v>392</v>
      </c>
      <c r="AF267" s="174" t="s">
        <v>392</v>
      </c>
      <c r="AG267" s="81" t="s">
        <v>50</v>
      </c>
      <c r="AH267" s="110" t="s">
        <v>51</v>
      </c>
      <c r="AI267" s="110" t="s">
        <v>53</v>
      </c>
      <c r="AJ267" s="110" t="s">
        <v>57</v>
      </c>
      <c r="AK267" s="110" t="s">
        <v>58</v>
      </c>
      <c r="AL267" s="174" t="s">
        <v>392</v>
      </c>
      <c r="AM267" s="174" t="s">
        <v>392</v>
      </c>
      <c r="AN267" s="174" t="s">
        <v>392</v>
      </c>
      <c r="AO267" s="174" t="s">
        <v>392</v>
      </c>
      <c r="AP267" s="174" t="s">
        <v>392</v>
      </c>
      <c r="AQ267" s="174" t="s">
        <v>392</v>
      </c>
      <c r="AR267" s="174" t="s">
        <v>392</v>
      </c>
      <c r="AS267" s="174" t="s">
        <v>392</v>
      </c>
      <c r="AT267" s="174" t="s">
        <v>392</v>
      </c>
      <c r="AU267" s="157" t="s">
        <v>392</v>
      </c>
    </row>
    <row r="268" spans="1:47" ht="12.75">
      <c r="A268" s="149" t="s">
        <v>361</v>
      </c>
      <c r="B268" s="109" t="s">
        <v>363</v>
      </c>
      <c r="C268" s="109"/>
      <c r="D268" s="173" t="s">
        <v>392</v>
      </c>
      <c r="E268" s="174" t="s">
        <v>392</v>
      </c>
      <c r="F268" s="174" t="s">
        <v>392</v>
      </c>
      <c r="G268" s="174" t="s">
        <v>392</v>
      </c>
      <c r="H268" s="174" t="s">
        <v>392</v>
      </c>
      <c r="I268" s="174" t="s">
        <v>392</v>
      </c>
      <c r="J268" s="177" t="s">
        <v>392</v>
      </c>
      <c r="K268" s="174" t="s">
        <v>392</v>
      </c>
      <c r="L268" s="174" t="s">
        <v>392</v>
      </c>
      <c r="M268" s="174" t="s">
        <v>392</v>
      </c>
      <c r="N268" s="174" t="s">
        <v>392</v>
      </c>
      <c r="O268" s="174" t="s">
        <v>392</v>
      </c>
      <c r="P268" s="174" t="s">
        <v>392</v>
      </c>
      <c r="Q268" s="174" t="s">
        <v>392</v>
      </c>
      <c r="R268" s="177" t="s">
        <v>392</v>
      </c>
      <c r="S268" s="148" t="s">
        <v>32</v>
      </c>
      <c r="T268" s="148" t="s">
        <v>35</v>
      </c>
      <c r="U268" s="148" t="s">
        <v>36</v>
      </c>
      <c r="V268" s="148" t="s">
        <v>39</v>
      </c>
      <c r="W268" s="148" t="s">
        <v>40</v>
      </c>
      <c r="X268" s="148" t="s">
        <v>41</v>
      </c>
      <c r="Y268" s="148" t="s">
        <v>397</v>
      </c>
      <c r="Z268" s="148" t="s">
        <v>44</v>
      </c>
      <c r="AA268" s="174" t="s">
        <v>392</v>
      </c>
      <c r="AB268" s="174" t="s">
        <v>392</v>
      </c>
      <c r="AC268" s="174" t="s">
        <v>392</v>
      </c>
      <c r="AD268" s="174" t="s">
        <v>392</v>
      </c>
      <c r="AE268" s="174" t="s">
        <v>392</v>
      </c>
      <c r="AF268" s="174" t="s">
        <v>392</v>
      </c>
      <c r="AG268" s="81" t="s">
        <v>50</v>
      </c>
      <c r="AH268" s="110" t="s">
        <v>51</v>
      </c>
      <c r="AI268" s="110" t="s">
        <v>53</v>
      </c>
      <c r="AJ268" s="110" t="s">
        <v>57</v>
      </c>
      <c r="AK268" s="110" t="s">
        <v>58</v>
      </c>
      <c r="AL268" s="174" t="s">
        <v>392</v>
      </c>
      <c r="AM268" s="174" t="s">
        <v>392</v>
      </c>
      <c r="AN268" s="174" t="s">
        <v>392</v>
      </c>
      <c r="AO268" s="174" t="s">
        <v>392</v>
      </c>
      <c r="AP268" s="174" t="s">
        <v>392</v>
      </c>
      <c r="AQ268" s="174" t="s">
        <v>392</v>
      </c>
      <c r="AR268" s="174" t="s">
        <v>392</v>
      </c>
      <c r="AS268" s="174" t="s">
        <v>392</v>
      </c>
      <c r="AT268" s="174" t="s">
        <v>392</v>
      </c>
      <c r="AU268" s="157" t="s">
        <v>392</v>
      </c>
    </row>
    <row r="269" spans="1:47" ht="12.75">
      <c r="A269" s="149" t="s">
        <v>364</v>
      </c>
      <c r="B269" s="109" t="s">
        <v>366</v>
      </c>
      <c r="C269" s="109"/>
      <c r="D269" s="173" t="s">
        <v>392</v>
      </c>
      <c r="E269" s="174" t="s">
        <v>392</v>
      </c>
      <c r="F269" s="174" t="s">
        <v>392</v>
      </c>
      <c r="G269" s="174" t="s">
        <v>392</v>
      </c>
      <c r="H269" s="174" t="s">
        <v>392</v>
      </c>
      <c r="I269" s="174" t="s">
        <v>392</v>
      </c>
      <c r="J269" s="177" t="s">
        <v>392</v>
      </c>
      <c r="K269" s="174" t="s">
        <v>392</v>
      </c>
      <c r="L269" s="174" t="s">
        <v>392</v>
      </c>
      <c r="M269" s="174" t="s">
        <v>392</v>
      </c>
      <c r="N269" s="174" t="s">
        <v>392</v>
      </c>
      <c r="O269" s="174" t="s">
        <v>392</v>
      </c>
      <c r="P269" s="174" t="s">
        <v>392</v>
      </c>
      <c r="Q269" s="174" t="s">
        <v>392</v>
      </c>
      <c r="R269" s="177" t="s">
        <v>392</v>
      </c>
      <c r="S269" s="148" t="s">
        <v>32</v>
      </c>
      <c r="T269" s="148" t="s">
        <v>35</v>
      </c>
      <c r="U269" s="148" t="s">
        <v>36</v>
      </c>
      <c r="V269" s="148" t="s">
        <v>39</v>
      </c>
      <c r="W269" s="148" t="s">
        <v>40</v>
      </c>
      <c r="X269" s="148" t="s">
        <v>41</v>
      </c>
      <c r="Y269" s="148" t="s">
        <v>397</v>
      </c>
      <c r="Z269" s="148" t="s">
        <v>44</v>
      </c>
      <c r="AA269" s="174" t="s">
        <v>392</v>
      </c>
      <c r="AB269" s="174" t="s">
        <v>392</v>
      </c>
      <c r="AC269" s="174" t="s">
        <v>392</v>
      </c>
      <c r="AD269" s="174" t="s">
        <v>392</v>
      </c>
      <c r="AE269" s="174" t="s">
        <v>392</v>
      </c>
      <c r="AF269" s="174" t="s">
        <v>392</v>
      </c>
      <c r="AG269" s="81" t="s">
        <v>50</v>
      </c>
      <c r="AH269" s="110" t="s">
        <v>51</v>
      </c>
      <c r="AI269" s="110" t="s">
        <v>53</v>
      </c>
      <c r="AJ269" s="110" t="s">
        <v>57</v>
      </c>
      <c r="AK269" s="110" t="s">
        <v>58</v>
      </c>
      <c r="AL269" s="174" t="s">
        <v>392</v>
      </c>
      <c r="AM269" s="174" t="s">
        <v>392</v>
      </c>
      <c r="AN269" s="174" t="s">
        <v>392</v>
      </c>
      <c r="AO269" s="174" t="s">
        <v>392</v>
      </c>
      <c r="AP269" s="174" t="s">
        <v>392</v>
      </c>
      <c r="AQ269" s="174" t="s">
        <v>392</v>
      </c>
      <c r="AR269" s="174" t="s">
        <v>392</v>
      </c>
      <c r="AS269" s="174" t="s">
        <v>392</v>
      </c>
      <c r="AT269" s="174" t="s">
        <v>392</v>
      </c>
      <c r="AU269" s="157" t="s">
        <v>392</v>
      </c>
    </row>
    <row r="270" spans="1:47" ht="12.75">
      <c r="A270" s="149" t="s">
        <v>367</v>
      </c>
      <c r="B270" s="109" t="s">
        <v>369</v>
      </c>
      <c r="C270" s="109"/>
      <c r="D270" s="173" t="s">
        <v>392</v>
      </c>
      <c r="E270" s="174" t="s">
        <v>392</v>
      </c>
      <c r="F270" s="174" t="s">
        <v>392</v>
      </c>
      <c r="G270" s="174" t="s">
        <v>392</v>
      </c>
      <c r="H270" s="174" t="s">
        <v>392</v>
      </c>
      <c r="I270" s="174" t="s">
        <v>392</v>
      </c>
      <c r="J270" s="177" t="s">
        <v>392</v>
      </c>
      <c r="K270" s="174" t="s">
        <v>392</v>
      </c>
      <c r="L270" s="174" t="s">
        <v>392</v>
      </c>
      <c r="M270" s="174" t="s">
        <v>392</v>
      </c>
      <c r="N270" s="174" t="s">
        <v>392</v>
      </c>
      <c r="O270" s="174" t="s">
        <v>392</v>
      </c>
      <c r="P270" s="174" t="s">
        <v>392</v>
      </c>
      <c r="Q270" s="174" t="s">
        <v>392</v>
      </c>
      <c r="R270" s="177" t="s">
        <v>392</v>
      </c>
      <c r="S270" s="174" t="s">
        <v>392</v>
      </c>
      <c r="T270" s="174" t="s">
        <v>392</v>
      </c>
      <c r="U270" s="174" t="s">
        <v>392</v>
      </c>
      <c r="V270" s="174" t="s">
        <v>392</v>
      </c>
      <c r="W270" s="174" t="s">
        <v>392</v>
      </c>
      <c r="X270" s="174" t="s">
        <v>392</v>
      </c>
      <c r="Y270" s="174" t="s">
        <v>392</v>
      </c>
      <c r="Z270" s="174" t="s">
        <v>392</v>
      </c>
      <c r="AA270" s="174" t="s">
        <v>392</v>
      </c>
      <c r="AB270" s="174" t="s">
        <v>392</v>
      </c>
      <c r="AC270" s="174" t="s">
        <v>392</v>
      </c>
      <c r="AD270" s="174" t="s">
        <v>392</v>
      </c>
      <c r="AE270" s="174" t="s">
        <v>392</v>
      </c>
      <c r="AF270" s="174" t="s">
        <v>392</v>
      </c>
      <c r="AG270" s="81" t="s">
        <v>53</v>
      </c>
      <c r="AH270" s="110" t="s">
        <v>57</v>
      </c>
      <c r="AI270" s="174" t="s">
        <v>392</v>
      </c>
      <c r="AJ270" s="174" t="s">
        <v>392</v>
      </c>
      <c r="AK270" s="174" t="s">
        <v>392</v>
      </c>
      <c r="AL270" s="174" t="s">
        <v>392</v>
      </c>
      <c r="AM270" s="174" t="s">
        <v>392</v>
      </c>
      <c r="AN270" s="174" t="s">
        <v>392</v>
      </c>
      <c r="AO270" s="174" t="s">
        <v>392</v>
      </c>
      <c r="AP270" s="174" t="s">
        <v>392</v>
      </c>
      <c r="AQ270" s="174" t="s">
        <v>392</v>
      </c>
      <c r="AR270" s="174" t="s">
        <v>392</v>
      </c>
      <c r="AS270" s="174" t="s">
        <v>392</v>
      </c>
      <c r="AT270" s="174" t="s">
        <v>392</v>
      </c>
      <c r="AU270" s="157" t="s">
        <v>392</v>
      </c>
    </row>
    <row r="271" spans="1:47" ht="12.75">
      <c r="A271" s="149" t="s">
        <v>370</v>
      </c>
      <c r="B271" s="109" t="s">
        <v>372</v>
      </c>
      <c r="C271" s="109"/>
      <c r="D271" s="173" t="s">
        <v>392</v>
      </c>
      <c r="E271" s="174" t="s">
        <v>392</v>
      </c>
      <c r="F271" s="174" t="s">
        <v>392</v>
      </c>
      <c r="G271" s="174" t="s">
        <v>392</v>
      </c>
      <c r="H271" s="174" t="s">
        <v>392</v>
      </c>
      <c r="I271" s="174" t="s">
        <v>392</v>
      </c>
      <c r="J271" s="177" t="s">
        <v>392</v>
      </c>
      <c r="K271" s="174" t="s">
        <v>392</v>
      </c>
      <c r="L271" s="174" t="s">
        <v>392</v>
      </c>
      <c r="M271" s="174" t="s">
        <v>392</v>
      </c>
      <c r="N271" s="174" t="s">
        <v>392</v>
      </c>
      <c r="O271" s="174" t="s">
        <v>392</v>
      </c>
      <c r="P271" s="174" t="s">
        <v>392</v>
      </c>
      <c r="Q271" s="174" t="s">
        <v>392</v>
      </c>
      <c r="R271" s="177" t="s">
        <v>392</v>
      </c>
      <c r="S271" s="148" t="s">
        <v>32</v>
      </c>
      <c r="T271" s="148" t="s">
        <v>35</v>
      </c>
      <c r="U271" s="148" t="s">
        <v>36</v>
      </c>
      <c r="V271" s="148" t="s">
        <v>39</v>
      </c>
      <c r="W271" s="148" t="s">
        <v>40</v>
      </c>
      <c r="X271" s="148" t="s">
        <v>41</v>
      </c>
      <c r="Y271" s="148" t="s">
        <v>397</v>
      </c>
      <c r="Z271" s="148" t="s">
        <v>44</v>
      </c>
      <c r="AA271" s="174" t="s">
        <v>392</v>
      </c>
      <c r="AB271" s="174" t="s">
        <v>392</v>
      </c>
      <c r="AC271" s="174" t="s">
        <v>392</v>
      </c>
      <c r="AD271" s="174" t="s">
        <v>392</v>
      </c>
      <c r="AE271" s="174" t="s">
        <v>392</v>
      </c>
      <c r="AF271" s="174" t="s">
        <v>392</v>
      </c>
      <c r="AG271" s="81" t="s">
        <v>50</v>
      </c>
      <c r="AH271" s="110" t="s">
        <v>51</v>
      </c>
      <c r="AI271" s="110" t="s">
        <v>53</v>
      </c>
      <c r="AJ271" s="110" t="s">
        <v>57</v>
      </c>
      <c r="AK271" s="110" t="s">
        <v>58</v>
      </c>
      <c r="AL271" s="174" t="s">
        <v>392</v>
      </c>
      <c r="AM271" s="174" t="s">
        <v>392</v>
      </c>
      <c r="AN271" s="174" t="s">
        <v>392</v>
      </c>
      <c r="AO271" s="174" t="s">
        <v>392</v>
      </c>
      <c r="AP271" s="174" t="s">
        <v>392</v>
      </c>
      <c r="AQ271" s="174" t="s">
        <v>392</v>
      </c>
      <c r="AR271" s="174" t="s">
        <v>392</v>
      </c>
      <c r="AS271" s="174" t="s">
        <v>392</v>
      </c>
      <c r="AT271" s="174" t="s">
        <v>392</v>
      </c>
      <c r="AU271" s="157" t="s">
        <v>392</v>
      </c>
    </row>
    <row r="272" spans="1:47" ht="12.75">
      <c r="A272" s="149" t="s">
        <v>373</v>
      </c>
      <c r="B272" s="109" t="s">
        <v>375</v>
      </c>
      <c r="C272" s="109"/>
      <c r="D272" s="173" t="s">
        <v>392</v>
      </c>
      <c r="E272" s="174" t="s">
        <v>392</v>
      </c>
      <c r="F272" s="174" t="s">
        <v>392</v>
      </c>
      <c r="G272" s="174" t="s">
        <v>392</v>
      </c>
      <c r="H272" s="174" t="s">
        <v>392</v>
      </c>
      <c r="I272" s="174" t="s">
        <v>392</v>
      </c>
      <c r="J272" s="177" t="s">
        <v>392</v>
      </c>
      <c r="K272" s="174" t="s">
        <v>392</v>
      </c>
      <c r="L272" s="174" t="s">
        <v>392</v>
      </c>
      <c r="M272" s="174" t="s">
        <v>392</v>
      </c>
      <c r="N272" s="174" t="s">
        <v>392</v>
      </c>
      <c r="O272" s="174" t="s">
        <v>392</v>
      </c>
      <c r="P272" s="174" t="s">
        <v>392</v>
      </c>
      <c r="Q272" s="174" t="s">
        <v>392</v>
      </c>
      <c r="R272" s="177" t="s">
        <v>392</v>
      </c>
      <c r="S272" s="148" t="s">
        <v>32</v>
      </c>
      <c r="T272" s="148" t="s">
        <v>35</v>
      </c>
      <c r="U272" s="148" t="s">
        <v>36</v>
      </c>
      <c r="V272" s="148" t="s">
        <v>39</v>
      </c>
      <c r="W272" s="148" t="s">
        <v>40</v>
      </c>
      <c r="X272" s="148" t="s">
        <v>41</v>
      </c>
      <c r="Y272" s="148" t="s">
        <v>397</v>
      </c>
      <c r="Z272" s="148" t="s">
        <v>44</v>
      </c>
      <c r="AA272" s="174" t="s">
        <v>392</v>
      </c>
      <c r="AB272" s="174" t="s">
        <v>392</v>
      </c>
      <c r="AC272" s="174" t="s">
        <v>392</v>
      </c>
      <c r="AD272" s="174" t="s">
        <v>392</v>
      </c>
      <c r="AE272" s="174" t="s">
        <v>392</v>
      </c>
      <c r="AF272" s="174" t="s">
        <v>392</v>
      </c>
      <c r="AG272" s="81" t="s">
        <v>50</v>
      </c>
      <c r="AH272" s="110" t="s">
        <v>51</v>
      </c>
      <c r="AI272" s="110" t="s">
        <v>53</v>
      </c>
      <c r="AJ272" s="110" t="s">
        <v>57</v>
      </c>
      <c r="AK272" s="110" t="s">
        <v>58</v>
      </c>
      <c r="AL272" s="174" t="s">
        <v>392</v>
      </c>
      <c r="AM272" s="174" t="s">
        <v>392</v>
      </c>
      <c r="AN272" s="174" t="s">
        <v>392</v>
      </c>
      <c r="AO272" s="174" t="s">
        <v>392</v>
      </c>
      <c r="AP272" s="174" t="s">
        <v>392</v>
      </c>
      <c r="AQ272" s="174" t="s">
        <v>392</v>
      </c>
      <c r="AR272" s="174" t="s">
        <v>392</v>
      </c>
      <c r="AS272" s="174" t="s">
        <v>392</v>
      </c>
      <c r="AT272" s="174" t="s">
        <v>392</v>
      </c>
      <c r="AU272" s="157" t="s">
        <v>392</v>
      </c>
    </row>
    <row r="273" spans="1:47" ht="12.75">
      <c r="A273" s="149" t="s">
        <v>376</v>
      </c>
      <c r="B273" s="109" t="s">
        <v>378</v>
      </c>
      <c r="C273" s="109"/>
      <c r="D273" s="173" t="s">
        <v>392</v>
      </c>
      <c r="E273" s="174" t="s">
        <v>392</v>
      </c>
      <c r="F273" s="174" t="s">
        <v>392</v>
      </c>
      <c r="G273" s="174" t="s">
        <v>392</v>
      </c>
      <c r="H273" s="174" t="s">
        <v>392</v>
      </c>
      <c r="I273" s="174" t="s">
        <v>392</v>
      </c>
      <c r="J273" s="177" t="s">
        <v>392</v>
      </c>
      <c r="K273" s="174" t="s">
        <v>392</v>
      </c>
      <c r="L273" s="174" t="s">
        <v>392</v>
      </c>
      <c r="M273" s="174" t="s">
        <v>392</v>
      </c>
      <c r="N273" s="174" t="s">
        <v>392</v>
      </c>
      <c r="O273" s="174" t="s">
        <v>392</v>
      </c>
      <c r="P273" s="174" t="s">
        <v>392</v>
      </c>
      <c r="Q273" s="174" t="s">
        <v>392</v>
      </c>
      <c r="R273" s="177" t="s">
        <v>392</v>
      </c>
      <c r="S273" s="148" t="s">
        <v>32</v>
      </c>
      <c r="T273" s="148" t="s">
        <v>35</v>
      </c>
      <c r="U273" s="148" t="s">
        <v>36</v>
      </c>
      <c r="V273" s="148" t="s">
        <v>39</v>
      </c>
      <c r="W273" s="148" t="s">
        <v>40</v>
      </c>
      <c r="X273" s="148" t="s">
        <v>41</v>
      </c>
      <c r="Y273" s="148" t="s">
        <v>397</v>
      </c>
      <c r="Z273" s="148" t="s">
        <v>44</v>
      </c>
      <c r="AA273" s="174" t="s">
        <v>392</v>
      </c>
      <c r="AB273" s="174" t="s">
        <v>392</v>
      </c>
      <c r="AC273" s="174" t="s">
        <v>392</v>
      </c>
      <c r="AD273" s="174" t="s">
        <v>392</v>
      </c>
      <c r="AE273" s="174" t="s">
        <v>392</v>
      </c>
      <c r="AF273" s="174" t="s">
        <v>392</v>
      </c>
      <c r="AG273" s="81" t="s">
        <v>50</v>
      </c>
      <c r="AH273" s="110" t="s">
        <v>51</v>
      </c>
      <c r="AI273" s="110" t="s">
        <v>53</v>
      </c>
      <c r="AJ273" s="110" t="s">
        <v>57</v>
      </c>
      <c r="AK273" s="110" t="s">
        <v>58</v>
      </c>
      <c r="AL273" s="174" t="s">
        <v>392</v>
      </c>
      <c r="AM273" s="174" t="s">
        <v>392</v>
      </c>
      <c r="AN273" s="174" t="s">
        <v>392</v>
      </c>
      <c r="AO273" s="174" t="s">
        <v>392</v>
      </c>
      <c r="AP273" s="174" t="s">
        <v>392</v>
      </c>
      <c r="AQ273" s="174" t="s">
        <v>392</v>
      </c>
      <c r="AR273" s="174" t="s">
        <v>392</v>
      </c>
      <c r="AS273" s="174" t="s">
        <v>392</v>
      </c>
      <c r="AT273" s="174" t="s">
        <v>392</v>
      </c>
      <c r="AU273" s="157" t="s">
        <v>392</v>
      </c>
    </row>
    <row r="274" spans="1:47" ht="12.75">
      <c r="A274" s="149" t="s">
        <v>379</v>
      </c>
      <c r="B274" s="109" t="s">
        <v>381</v>
      </c>
      <c r="C274" s="109"/>
      <c r="D274" s="173" t="s">
        <v>392</v>
      </c>
      <c r="E274" s="174" t="s">
        <v>392</v>
      </c>
      <c r="F274" s="174" t="s">
        <v>392</v>
      </c>
      <c r="G274" s="174" t="s">
        <v>392</v>
      </c>
      <c r="H274" s="174" t="s">
        <v>392</v>
      </c>
      <c r="I274" s="174" t="s">
        <v>392</v>
      </c>
      <c r="J274" s="177" t="s">
        <v>392</v>
      </c>
      <c r="K274" s="174" t="s">
        <v>392</v>
      </c>
      <c r="L274" s="174" t="s">
        <v>392</v>
      </c>
      <c r="M274" s="174" t="s">
        <v>392</v>
      </c>
      <c r="N274" s="174" t="s">
        <v>392</v>
      </c>
      <c r="O274" s="174" t="s">
        <v>392</v>
      </c>
      <c r="P274" s="174" t="s">
        <v>392</v>
      </c>
      <c r="Q274" s="174" t="s">
        <v>392</v>
      </c>
      <c r="R274" s="177" t="s">
        <v>392</v>
      </c>
      <c r="S274" s="148" t="s">
        <v>32</v>
      </c>
      <c r="T274" s="148" t="s">
        <v>35</v>
      </c>
      <c r="U274" s="148" t="s">
        <v>36</v>
      </c>
      <c r="V274" s="148" t="s">
        <v>39</v>
      </c>
      <c r="W274" s="148" t="s">
        <v>40</v>
      </c>
      <c r="X274" s="148" t="s">
        <v>41</v>
      </c>
      <c r="Y274" s="148" t="s">
        <v>397</v>
      </c>
      <c r="Z274" s="148" t="s">
        <v>44</v>
      </c>
      <c r="AA274" s="174" t="s">
        <v>392</v>
      </c>
      <c r="AB274" s="174" t="s">
        <v>392</v>
      </c>
      <c r="AC274" s="174" t="s">
        <v>392</v>
      </c>
      <c r="AD274" s="174" t="s">
        <v>392</v>
      </c>
      <c r="AE274" s="174" t="s">
        <v>392</v>
      </c>
      <c r="AF274" s="174" t="s">
        <v>392</v>
      </c>
      <c r="AG274" s="81" t="s">
        <v>50</v>
      </c>
      <c r="AH274" s="110" t="s">
        <v>51</v>
      </c>
      <c r="AI274" s="110" t="s">
        <v>53</v>
      </c>
      <c r="AJ274" s="110" t="s">
        <v>57</v>
      </c>
      <c r="AK274" s="110" t="s">
        <v>58</v>
      </c>
      <c r="AL274" s="174" t="s">
        <v>392</v>
      </c>
      <c r="AM274" s="174" t="s">
        <v>392</v>
      </c>
      <c r="AN274" s="174" t="s">
        <v>392</v>
      </c>
      <c r="AO274" s="174" t="s">
        <v>392</v>
      </c>
      <c r="AP274" s="174" t="s">
        <v>392</v>
      </c>
      <c r="AQ274" s="174" t="s">
        <v>392</v>
      </c>
      <c r="AR274" s="174" t="s">
        <v>392</v>
      </c>
      <c r="AS274" s="174" t="s">
        <v>392</v>
      </c>
      <c r="AT274" s="174" t="s">
        <v>392</v>
      </c>
      <c r="AU274" s="157" t="s">
        <v>392</v>
      </c>
    </row>
    <row r="275" spans="1:47" ht="12.75">
      <c r="A275" s="149" t="s">
        <v>382</v>
      </c>
      <c r="B275" s="150" t="s">
        <v>398</v>
      </c>
      <c r="C275" s="109"/>
      <c r="D275" s="175" t="s">
        <v>392</v>
      </c>
      <c r="E275" s="176" t="s">
        <v>392</v>
      </c>
      <c r="F275" s="176" t="s">
        <v>392</v>
      </c>
      <c r="G275" s="176" t="s">
        <v>392</v>
      </c>
      <c r="H275" s="176" t="s">
        <v>392</v>
      </c>
      <c r="I275" s="176" t="s">
        <v>392</v>
      </c>
      <c r="J275" s="178" t="s">
        <v>392</v>
      </c>
      <c r="K275" s="175" t="s">
        <v>392</v>
      </c>
      <c r="L275" s="176" t="s">
        <v>392</v>
      </c>
      <c r="M275" s="176" t="s">
        <v>392</v>
      </c>
      <c r="N275" s="176" t="s">
        <v>392</v>
      </c>
      <c r="O275" s="176" t="s">
        <v>392</v>
      </c>
      <c r="P275" s="176" t="s">
        <v>392</v>
      </c>
      <c r="Q275" s="179" t="s">
        <v>392</v>
      </c>
      <c r="R275" s="178" t="s">
        <v>392</v>
      </c>
      <c r="S275" s="153" t="s">
        <v>32</v>
      </c>
      <c r="T275" s="153" t="s">
        <v>35</v>
      </c>
      <c r="U275" s="153" t="s">
        <v>36</v>
      </c>
      <c r="V275" s="153" t="s">
        <v>39</v>
      </c>
      <c r="W275" s="153" t="s">
        <v>40</v>
      </c>
      <c r="X275" s="153" t="s">
        <v>41</v>
      </c>
      <c r="Y275" s="153" t="s">
        <v>397</v>
      </c>
      <c r="Z275" s="153" t="s">
        <v>44</v>
      </c>
      <c r="AA275" s="159" t="s">
        <v>392</v>
      </c>
      <c r="AB275" s="159" t="s">
        <v>392</v>
      </c>
      <c r="AC275" s="159" t="s">
        <v>392</v>
      </c>
      <c r="AD275" s="159" t="s">
        <v>392</v>
      </c>
      <c r="AE275" s="176" t="s">
        <v>392</v>
      </c>
      <c r="AF275" s="159" t="s">
        <v>392</v>
      </c>
      <c r="AG275" s="61" t="s">
        <v>50</v>
      </c>
      <c r="AH275" s="64" t="s">
        <v>51</v>
      </c>
      <c r="AI275" s="64" t="s">
        <v>53</v>
      </c>
      <c r="AJ275" s="64" t="s">
        <v>57</v>
      </c>
      <c r="AK275" s="64" t="s">
        <v>58</v>
      </c>
      <c r="AL275" s="159" t="s">
        <v>392</v>
      </c>
      <c r="AM275" s="159" t="s">
        <v>392</v>
      </c>
      <c r="AN275" s="159" t="s">
        <v>392</v>
      </c>
      <c r="AO275" s="159" t="s">
        <v>392</v>
      </c>
      <c r="AP275" s="159" t="s">
        <v>392</v>
      </c>
      <c r="AQ275" s="159" t="s">
        <v>392</v>
      </c>
      <c r="AR275" s="159" t="s">
        <v>392</v>
      </c>
      <c r="AS275" s="159" t="s">
        <v>392</v>
      </c>
      <c r="AT275" s="159" t="s">
        <v>392</v>
      </c>
      <c r="AU275" s="160" t="s">
        <v>392</v>
      </c>
    </row>
    <row r="276" spans="1:6" ht="12.75">
      <c r="A276" s="109"/>
      <c r="B276" s="109"/>
      <c r="C276" s="109"/>
      <c r="D276" s="109"/>
      <c r="E276" s="109"/>
      <c r="F276" s="109"/>
    </row>
  </sheetData>
  <sheetProtection password="DA8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EKW-Dokumentatiomsbedarf</dc:title>
  <dc:subject>Dokumentenanforderung</dc:subject>
  <dc:creator>Dennis Witkowski</dc:creator>
  <cp:keywords/>
  <dc:description/>
  <cp:lastModifiedBy>Dirk Krause</cp:lastModifiedBy>
  <cp:lastPrinted>2016-06-03T06:52:57Z</cp:lastPrinted>
  <dcterms:created xsi:type="dcterms:W3CDTF">2008-11-16T13:24:05Z</dcterms:created>
  <dcterms:modified xsi:type="dcterms:W3CDTF">2016-06-03T11:03:56Z</dcterms:modified>
  <cp:category/>
  <cp:version/>
  <cp:contentType/>
  <cp:contentStatus/>
</cp:coreProperties>
</file>